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04548620e41235/Documentos/Samuel doc/G.R ENGENHARIA 2023/MUNICIPIOS 2023/CONDADO 2022/Mapa de obras/Mapa de obras 2023/"/>
    </mc:Choice>
  </mc:AlternateContent>
  <xr:revisionPtr revIDLastSave="5" documentId="13_ncr:1_{37BEAAB5-CE11-4EC3-95B4-064A08D51CAC}" xr6:coauthVersionLast="47" xr6:coauthVersionMax="47" xr10:uidLastSave="{90F4C7E1-6B66-4B14-B847-198743EB15D3}"/>
  <bookViews>
    <workbookView xWindow="-120" yWindow="-120" windowWidth="20730" windowHeight="11160" activeTab="4" xr2:uid="{EB7E2655-AAC6-4347-ADF7-4709080CBF36}"/>
  </bookViews>
  <sheets>
    <sheet name="MAPA 2023 1ª" sheetId="1" r:id="rId1"/>
    <sheet name="MAPA 2023 2ª " sheetId="2" r:id="rId2"/>
    <sheet name="MAPA 2023 3ª  " sheetId="3" r:id="rId3"/>
    <sheet name="MAPA 2023 4ª   " sheetId="4" r:id="rId4"/>
    <sheet name="MAPA 2023 Anual" sheetId="5" r:id="rId5"/>
  </sheets>
  <externalReferences>
    <externalReference r:id="rId6"/>
  </externalReferences>
  <definedNames>
    <definedName name="_xlnm.Print_Area" localSheetId="0">'MAPA 2023 1ª'!$A$1:$U$23</definedName>
    <definedName name="_xlnm.Print_Area" localSheetId="1">'MAPA 2023 2ª '!$A$1:$U$24</definedName>
    <definedName name="_xlnm.Print_Area" localSheetId="2">'MAPA 2023 3ª  '!$A$1:$U$25</definedName>
    <definedName name="_xlnm.Print_Area" localSheetId="3">'MAPA 2023 4ª   '!$A$1:$U$26</definedName>
    <definedName name="_xlnm.Print_Area" localSheetId="4">'MAPA 2023 Anual'!$A$1:$U$26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4" i="5" l="1"/>
  <c r="T41" i="5"/>
  <c r="V45" i="5" s="1"/>
  <c r="T48" i="5" s="1"/>
  <c r="S30" i="5"/>
  <c r="S23" i="5"/>
  <c r="R23" i="5"/>
  <c r="Q23" i="5"/>
  <c r="T21" i="5"/>
  <c r="T10" i="5"/>
  <c r="T23" i="5" s="1"/>
  <c r="R23" i="4"/>
  <c r="S23" i="4"/>
  <c r="T23" i="4"/>
  <c r="Q23" i="4"/>
  <c r="T21" i="4"/>
  <c r="T44" i="4"/>
  <c r="T41" i="4"/>
  <c r="S30" i="4"/>
  <c r="T10" i="4"/>
  <c r="Q22" i="3"/>
  <c r="V45" i="4" l="1"/>
  <c r="T48" i="4" s="1"/>
  <c r="S22" i="3"/>
  <c r="R22" i="3"/>
  <c r="T43" i="3"/>
  <c r="T40" i="3"/>
  <c r="V44" i="3" s="1"/>
  <c r="T47" i="3" s="1"/>
  <c r="S29" i="3"/>
  <c r="T10" i="3"/>
  <c r="T22" i="3" s="1"/>
  <c r="R21" i="2"/>
  <c r="S21" i="2"/>
  <c r="T21" i="2"/>
  <c r="Q21" i="2"/>
  <c r="T42" i="2"/>
  <c r="T39" i="2"/>
  <c r="V43" i="2" s="1"/>
  <c r="T46" i="2" s="1"/>
  <c r="S28" i="2"/>
  <c r="T10" i="2"/>
  <c r="R20" i="1"/>
  <c r="S20" i="1"/>
  <c r="T41" i="1" l="1"/>
  <c r="T38" i="1"/>
  <c r="S27" i="1"/>
  <c r="Q20" i="1"/>
  <c r="T10" i="1"/>
  <c r="T20" i="1" s="1"/>
  <c r="V42" i="1" l="1"/>
  <c r="T45" i="1" s="1"/>
</calcChain>
</file>

<file path=xl/sharedStrings.xml><?xml version="1.0" encoding="utf-8"?>
<sst xmlns="http://schemas.openxmlformats.org/spreadsheetml/2006/main" count="928" uniqueCount="151">
  <si>
    <t xml:space="preserve">UNIDADE: </t>
  </si>
  <si>
    <t>PREFEITURA MUNICIPAL DO CONDADO</t>
  </si>
  <si>
    <t xml:space="preserve">EXERCÍCIO: </t>
  </si>
  <si>
    <r>
      <t xml:space="preserve">UNIDADE ORÇAMENTÁRIA: </t>
    </r>
    <r>
      <rPr>
        <sz val="12"/>
        <rFont val="Calibri"/>
        <family val="2"/>
        <scheme val="minor"/>
      </rPr>
      <t>SECRETARIA DE PLANEJAMENTO URBANO, OBRAS E SERVIÇOS PÚBLICOS</t>
    </r>
  </si>
  <si>
    <t>PERÍODO REFERENCIAL:</t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</si>
  <si>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</si>
  <si>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</si>
  <si>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</si>
  <si>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</si>
  <si>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</si>
  <si>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</si>
  <si>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</si>
  <si>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</si>
  <si>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</si>
  <si>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</si>
  <si>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</si>
  <si>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</si>
  <si>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</si>
  <si>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</si>
  <si>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</si>
  <si>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</si>
  <si>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</si>
  <si>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</si>
  <si>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</si>
  <si>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</si>
  <si>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</si>
  <si>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</si>
  <si>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</si>
  <si>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</si>
  <si>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</si>
  <si>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</si>
  <si>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TP 003/2011</t>
  </si>
  <si>
    <t>Construção de Creche ''Projeto Pró Infância'' (CERU)</t>
  </si>
  <si>
    <t>073/2011</t>
  </si>
  <si>
    <t>FNDE-MEC</t>
  </si>
  <si>
    <t>40.819.708/0001-60</t>
  </si>
  <si>
    <t>Construtora Cimejato LTDA</t>
  </si>
  <si>
    <t>29/09/2011</t>
  </si>
  <si>
    <t>180dias</t>
  </si>
  <si>
    <t>29/06/2012</t>
  </si>
  <si>
    <t>4.4.90.51.99</t>
  </si>
  <si>
    <t>paralizada</t>
  </si>
  <si>
    <t>TP 002/2010</t>
  </si>
  <si>
    <t xml:space="preserve">Conclusão de um Creche do Programa Pró-infância Tipo ''B'' Residêncial Esperança  </t>
  </si>
  <si>
    <t>025/2010</t>
  </si>
  <si>
    <t>022/2014</t>
  </si>
  <si>
    <t>23/02/2014</t>
  </si>
  <si>
    <t>90dias</t>
  </si>
  <si>
    <t>23/05/2014</t>
  </si>
  <si>
    <t>TP 001/2016</t>
  </si>
  <si>
    <t xml:space="preserve">projetos de engenharia para a implantação de sistema sanitario com tratamento </t>
  </si>
  <si>
    <t>012/2016</t>
  </si>
  <si>
    <t>GOVERNO DO ESTADO</t>
  </si>
  <si>
    <t>17.772.572/0001-91</t>
  </si>
  <si>
    <t>carvalho pontes engenharia -epp</t>
  </si>
  <si>
    <t>009/2016</t>
  </si>
  <si>
    <t>07/06/2016</t>
  </si>
  <si>
    <t>810 dias</t>
  </si>
  <si>
    <t>andamento</t>
  </si>
  <si>
    <t>CONVITE Nº 018/2016</t>
  </si>
  <si>
    <t>RECAPEAMENTO ASFÁLTICO  DAS AV. SILVINO RABELO E RUA MANOEL LIRA</t>
  </si>
  <si>
    <t>018/2016</t>
  </si>
  <si>
    <t>03.492.867/0001-08</t>
  </si>
  <si>
    <t>CONSTRUTORA EVIDÊNCIA LTDA</t>
  </si>
  <si>
    <t>01/12/2016</t>
  </si>
  <si>
    <t>60dias</t>
  </si>
  <si>
    <t>540 dias</t>
  </si>
  <si>
    <t>240 Dias</t>
  </si>
  <si>
    <t>4.4.90.51.98</t>
  </si>
  <si>
    <t>TP 015/2019</t>
  </si>
  <si>
    <t>SERVIÇOS DE REDE COLETORA DE ESGOTO EM DIVERSAS RUAS DO MUNICIPIO.</t>
  </si>
  <si>
    <t>009/2019</t>
  </si>
  <si>
    <t>RECURSOS PROPRIOS</t>
  </si>
  <si>
    <t>04.393.361/0001-04</t>
  </si>
  <si>
    <t>VASCONCELOS E MAGALHÃOES EMPREENDIMENTOS - ME</t>
  </si>
  <si>
    <t>11/11/2019</t>
  </si>
  <si>
    <t>150DIAS</t>
  </si>
  <si>
    <t>TP 003/2019</t>
  </si>
  <si>
    <t>PAVIMENTAÇÃO EM PARALELEPIPEDOS DIVERSAS RUAS NO MUNICIPIO DE CONDADO</t>
  </si>
  <si>
    <t>001/2020</t>
  </si>
  <si>
    <t>GOVERNO DFEDERAL</t>
  </si>
  <si>
    <t>11.963.541/0001-31</t>
  </si>
  <si>
    <t>DUARTE CONSTRUTORA EMPREENDIMENTOS EIRELI-ME</t>
  </si>
  <si>
    <t>15/01/2020</t>
  </si>
  <si>
    <t>120/Dias</t>
  </si>
  <si>
    <t>TP 004/2016</t>
  </si>
  <si>
    <t>REFORMA DA PRAÇA DAS KOMBES</t>
  </si>
  <si>
    <t>035/2015</t>
  </si>
  <si>
    <t>GOVERNO DO ESTADO FEMIII</t>
  </si>
  <si>
    <t>19.367.353/0001-08</t>
  </si>
  <si>
    <t>DINIZ J DE LINS ENGENHARIA CIVIL EPP</t>
  </si>
  <si>
    <t>005/2017</t>
  </si>
  <si>
    <t>01/10/2020</t>
  </si>
  <si>
    <t>180DIAS</t>
  </si>
  <si>
    <t>TOMADA DE PREÇO: 002/2022</t>
  </si>
  <si>
    <t>REFORMA DA SALA VERMELHA E AMPLIAÇÃO DA SALA DE RECEPÇÃO DO HOSPITAL JOÃO PEREIRA DE ANDRADE</t>
  </si>
  <si>
    <t>002/2022</t>
  </si>
  <si>
    <t>32.507.681/0001-75</t>
  </si>
  <si>
    <t>JM EMPREENDIMENTOS</t>
  </si>
  <si>
    <t>021/2022</t>
  </si>
  <si>
    <t>24/05/2022</t>
  </si>
  <si>
    <t>120Dias</t>
  </si>
  <si>
    <t>TOMADA DE PREÇO: 003/2021</t>
  </si>
  <si>
    <t xml:space="preserve"> CONSTRUÇÃO DE UMA PRAÇA LOCALIZADA NO LOTEAMENTO ESPERANÇA</t>
  </si>
  <si>
    <t>019/2021</t>
  </si>
  <si>
    <t>043/2021</t>
  </si>
  <si>
    <t>04/01/2022</t>
  </si>
  <si>
    <t>180Dias</t>
  </si>
  <si>
    <t>REFORMA DA ESCOLA EMAPA (ESCOLA MUNICIPAL ANTÔNIO PEREIRA DE ANDRADE)</t>
  </si>
  <si>
    <t>010/2022</t>
  </si>
  <si>
    <t>02.951.249/0001-08</t>
  </si>
  <si>
    <t>CONSTRUTORA RIO BRANCO</t>
  </si>
  <si>
    <t>024/2022</t>
  </si>
  <si>
    <t>15/08/2022</t>
  </si>
  <si>
    <t>210 Dias</t>
  </si>
  <si>
    <t>CARTA CONVITE Nº 002/2022</t>
  </si>
  <si>
    <t>Serviços de Manutenção Preventiva e Corretiva das Escolas Municipais no Município de Condado – PE.</t>
  </si>
  <si>
    <t>022/2022</t>
  </si>
  <si>
    <t>050/2022</t>
  </si>
  <si>
    <t>19/12/2022</t>
  </si>
  <si>
    <t>120 Dia</t>
  </si>
  <si>
    <t>.</t>
  </si>
  <si>
    <t>TOTAL</t>
  </si>
  <si>
    <t>64293,24</t>
  </si>
  <si>
    <t>2023</t>
  </si>
  <si>
    <t>01/01/2023 a 31/03/2023</t>
  </si>
  <si>
    <t>MAPA DEMONSTRATIVO DE OBRAS E SERVIÇOS DE ENGENHARIA REALIZADAS NO EXERCÍCIO 2023</t>
  </si>
  <si>
    <t>01/04/2023 a 30/06/2023</t>
  </si>
  <si>
    <t>DISPENSA</t>
  </si>
  <si>
    <t>PAVIMENTAÇÃO COM INTERTRAVADOS NA TRAVESSA ANTONIO CORRÊA</t>
  </si>
  <si>
    <t>005/2023</t>
  </si>
  <si>
    <t>17/03/2023</t>
  </si>
  <si>
    <t>60Dias</t>
  </si>
  <si>
    <t>Finalizado</t>
  </si>
  <si>
    <t>01/07/2023 a 30/09/2023</t>
  </si>
  <si>
    <t>Finalizada</t>
  </si>
  <si>
    <t>Ampliação, reforma e Construções de novas salas e Cobertura do Pátio na Escola Manoel Rodrigues do Município de Condado – PE</t>
  </si>
  <si>
    <t>TOMADA DE PREÇO: 001/2023</t>
  </si>
  <si>
    <t>002/2023</t>
  </si>
  <si>
    <t>021/2023</t>
  </si>
  <si>
    <t>120 Dias</t>
  </si>
  <si>
    <t>31/05/2023</t>
  </si>
  <si>
    <t>01/10/2023 a 31/12/2023</t>
  </si>
  <si>
    <t>CONSTRUÇÃO DE UMA CRECHE NO NOVO TEMPO, NO MUNICÍPIO DE CONDADO-PE</t>
  </si>
  <si>
    <t>TOMADA DE PREÇO: 003/2023</t>
  </si>
  <si>
    <t>009/2023</t>
  </si>
  <si>
    <t>025/2023</t>
  </si>
  <si>
    <t>05/09/2023</t>
  </si>
  <si>
    <t>CONSTRUÇÃO DE UMA PRAÇA LOCALIZADA NO LOTEAMENTO ESPERANÇA</t>
  </si>
  <si>
    <t>SAMUEL LOBO DE MIRANDA
ENGENHEIRO CIVIL
CREA-PE Nº 57.456 D/PE</t>
  </si>
  <si>
    <t>01/01/2023 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</si>
</sst>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_(* #,##0.00_);_(* \(#,##0.00\);_(* &quot;-&quot;??_);_(@_)"/>
    <numFmt numFmtId="166" formatCode="_-&quot;R$&quot;* #,##0.00_-;\-&quot;R$&quot;* #,##0.00_-;_-&quot;R$&quot;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6">
    <xf numFmtId="0" fontId="0" fillId="0" borderId="0" xfId="0"/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0" fillId="0" borderId="2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top" wrapText="1"/>
    </xf>
    <xf numFmtId="164" fontId="6" fillId="0" borderId="2" xfId="1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4" fontId="14" fillId="0" borderId="0" xfId="0" applyNumberFormat="1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165" fontId="17" fillId="0" borderId="0" xfId="1" applyFont="1" applyFill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166" fontId="12" fillId="3" borderId="2" xfId="0" applyNumberFormat="1" applyFont="1" applyFill="1" applyBorder="1" applyAlignment="1">
      <alignment horizontal="center" vertical="center" wrapText="1"/>
    </xf>
    <xf numFmtId="2" fontId="5" fillId="0" borderId="0" xfId="1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4" fontId="12" fillId="3" borderId="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.R%20ENGENHARIA%202020/MUNICIPIOS%202019/CONDADO/MAPA/MAPA%20ANUAL%202019%201&#186;%20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OBRAS 2019 1º tri"/>
      <sheetName val="MAPA DE OBRAS 2019 2º tri "/>
      <sheetName val="MAPA DE OBRAS 2019 3º tri  "/>
      <sheetName val="MAPA DE OBRAS 2019 4º tri  "/>
      <sheetName val="MAPA DE OBRAS 2019 ANUAL"/>
    </sheetNames>
    <sheetDataSet>
      <sheetData sheetId="0"/>
      <sheetData sheetId="1">
        <row r="15">
          <cell r="T15">
            <v>353344.74</v>
          </cell>
        </row>
      </sheetData>
      <sheetData sheetId="2">
        <row r="15">
          <cell r="R15">
            <v>478759.62000000017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D8DF1-A3FD-45E7-A492-A2761D522671}">
  <sheetPr>
    <pageSetUpPr fitToPage="1"/>
  </sheetPr>
  <dimension ref="A1:Z47"/>
  <sheetViews>
    <sheetView view="pageBreakPreview" topLeftCell="F13" zoomScale="70" zoomScaleSheetLayoutView="70" workbookViewId="0">
      <selection activeCell="H21" sqref="H21:I23"/>
    </sheetView>
  </sheetViews>
  <sheetFormatPr defaultRowHeight="11.25" x14ac:dyDescent="0.2"/>
  <cols>
    <col min="1" max="1" width="17.42578125" style="36" customWidth="1"/>
    <col min="2" max="2" width="40.42578125" style="36" customWidth="1"/>
    <col min="3" max="3" width="11" style="36" customWidth="1"/>
    <col min="4" max="4" width="23.140625" style="36" bestFit="1" customWidth="1"/>
    <col min="5" max="5" width="13.7109375" style="36" customWidth="1"/>
    <col min="6" max="6" width="11.28515625" style="36" customWidth="1"/>
    <col min="7" max="7" width="13.7109375" style="36" customWidth="1"/>
    <col min="8" max="8" width="29.140625" style="36" customWidth="1"/>
    <col min="9" max="9" width="11" style="36" customWidth="1"/>
    <col min="10" max="10" width="12.42578125" style="36" customWidth="1"/>
    <col min="11" max="11" width="10.85546875" style="36" customWidth="1"/>
    <col min="12" max="12" width="18" style="36" customWidth="1"/>
    <col min="13" max="13" width="17.28515625" style="36" bestFit="1" customWidth="1"/>
    <col min="14" max="14" width="12.28515625" style="36" customWidth="1"/>
    <col min="15" max="15" width="20.5703125" style="36" bestFit="1" customWidth="1"/>
    <col min="16" max="16" width="14" style="36" customWidth="1"/>
    <col min="17" max="17" width="18.5703125" style="36" customWidth="1"/>
    <col min="18" max="18" width="18.85546875" style="36" customWidth="1"/>
    <col min="19" max="19" width="19.5703125" style="36" customWidth="1"/>
    <col min="20" max="20" width="17.42578125" style="36" customWidth="1"/>
    <col min="21" max="21" width="13.42578125" style="36" customWidth="1"/>
    <col min="22" max="22" width="16.28515625" style="3" customWidth="1"/>
    <col min="23" max="23" width="9.140625" style="3"/>
    <col min="24" max="24" width="13.7109375" style="3" customWidth="1"/>
    <col min="25" max="25" width="9.140625" style="3"/>
    <col min="26" max="26" width="16.7109375" style="3" customWidth="1"/>
    <col min="27" max="16384" width="9.140625" style="3"/>
  </cols>
  <sheetData>
    <row r="1" spans="1:24" s="1" customFormat="1" ht="41.25" customHeight="1" x14ac:dyDescent="0.2">
      <c r="A1" s="59" t="s">
        <v>126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4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4" s="6" customFormat="1" ht="21" customHeight="1" x14ac:dyDescent="0.2">
      <c r="A3" s="4" t="s">
        <v>0</v>
      </c>
      <c r="B3" s="61" t="s">
        <v>1</v>
      </c>
      <c r="C3" s="61"/>
      <c r="D3" s="62"/>
      <c r="E3" s="62"/>
      <c r="F3" s="62"/>
      <c r="G3" s="62"/>
      <c r="H3" s="62"/>
      <c r="I3" s="63" t="s">
        <v>2</v>
      </c>
      <c r="J3" s="63"/>
      <c r="K3" s="5" t="s">
        <v>124</v>
      </c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4" s="6" customFormat="1" ht="19.5" customHeight="1" x14ac:dyDescent="0.2">
      <c r="A4" s="54" t="s">
        <v>3</v>
      </c>
      <c r="B4" s="54"/>
      <c r="C4" s="54"/>
      <c r="D4" s="54"/>
      <c r="E4" s="54"/>
      <c r="F4" s="54"/>
      <c r="G4" s="54"/>
      <c r="H4" s="54"/>
      <c r="I4" s="54" t="s">
        <v>4</v>
      </c>
      <c r="J4" s="54"/>
      <c r="K4" s="54"/>
      <c r="L4" s="55" t="s">
        <v>125</v>
      </c>
      <c r="M4" s="55"/>
      <c r="N4" s="56"/>
      <c r="O4" s="56"/>
      <c r="P4" s="56"/>
      <c r="Q4" s="56"/>
      <c r="R4" s="56"/>
      <c r="S4" s="56"/>
      <c r="T4" s="56"/>
      <c r="U4" s="56"/>
    </row>
    <row r="5" spans="1:24" s="7" customFormat="1" ht="12.75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4" s="9" customFormat="1" ht="18.75" customHeight="1" x14ac:dyDescent="0.2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50" t="s">
        <v>6</v>
      </c>
      <c r="Q6" s="50"/>
      <c r="R6" s="50"/>
      <c r="S6" s="50"/>
      <c r="T6" s="44" t="s">
        <v>7</v>
      </c>
      <c r="U6" s="44" t="s">
        <v>8</v>
      </c>
    </row>
    <row r="7" spans="1:24" s="9" customFormat="1" ht="19.5" customHeight="1" x14ac:dyDescent="0.2">
      <c r="A7" s="49" t="s">
        <v>9</v>
      </c>
      <c r="B7" s="49" t="s">
        <v>10</v>
      </c>
      <c r="C7" s="50" t="s">
        <v>11</v>
      </c>
      <c r="D7" s="50"/>
      <c r="E7" s="50"/>
      <c r="F7" s="50"/>
      <c r="G7" s="50" t="s">
        <v>12</v>
      </c>
      <c r="H7" s="50"/>
      <c r="I7" s="51" t="s">
        <v>13</v>
      </c>
      <c r="J7" s="52"/>
      <c r="K7" s="52"/>
      <c r="L7" s="52"/>
      <c r="M7" s="53"/>
      <c r="N7" s="50" t="s">
        <v>14</v>
      </c>
      <c r="O7" s="50"/>
      <c r="P7" s="44" t="s">
        <v>15</v>
      </c>
      <c r="Q7" s="44" t="s">
        <v>16</v>
      </c>
      <c r="R7" s="44" t="s">
        <v>17</v>
      </c>
      <c r="S7" s="44" t="s">
        <v>18</v>
      </c>
      <c r="T7" s="58"/>
      <c r="U7" s="58"/>
    </row>
    <row r="8" spans="1:24" s="11" customFormat="1" ht="57.75" customHeight="1" x14ac:dyDescent="0.2">
      <c r="A8" s="49"/>
      <c r="B8" s="49"/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19</v>
      </c>
      <c r="J8" s="10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30</v>
      </c>
      <c r="P8" s="45"/>
      <c r="Q8" s="45"/>
      <c r="R8" s="45"/>
      <c r="S8" s="45"/>
      <c r="T8" s="45"/>
      <c r="U8" s="45"/>
    </row>
    <row r="9" spans="1:24" s="18" customFormat="1" ht="31.5" x14ac:dyDescent="0.25">
      <c r="A9" s="10" t="s">
        <v>31</v>
      </c>
      <c r="B9" s="12" t="s">
        <v>32</v>
      </c>
      <c r="C9" s="13" t="s">
        <v>33</v>
      </c>
      <c r="D9" s="10" t="s">
        <v>34</v>
      </c>
      <c r="E9" s="14"/>
      <c r="F9" s="14"/>
      <c r="G9" s="14" t="s">
        <v>35</v>
      </c>
      <c r="H9" s="10" t="s">
        <v>36</v>
      </c>
      <c r="I9" s="10" t="s">
        <v>33</v>
      </c>
      <c r="J9" s="10" t="s">
        <v>37</v>
      </c>
      <c r="K9" s="10" t="s">
        <v>38</v>
      </c>
      <c r="L9" s="15">
        <v>1049001.3</v>
      </c>
      <c r="M9" s="10" t="s">
        <v>39</v>
      </c>
      <c r="N9" s="14"/>
      <c r="O9" s="16">
        <v>241195.32</v>
      </c>
      <c r="P9" s="10" t="s">
        <v>40</v>
      </c>
      <c r="Q9" s="17"/>
      <c r="R9" s="17"/>
      <c r="S9" s="17"/>
      <c r="T9" s="15">
        <v>996544.79</v>
      </c>
      <c r="U9" s="10" t="s">
        <v>41</v>
      </c>
    </row>
    <row r="10" spans="1:24" s="18" customFormat="1" ht="47.25" x14ac:dyDescent="0.25">
      <c r="A10" s="10" t="s">
        <v>42</v>
      </c>
      <c r="B10" s="12" t="s">
        <v>43</v>
      </c>
      <c r="C10" s="13" t="s">
        <v>44</v>
      </c>
      <c r="D10" s="10" t="s">
        <v>34</v>
      </c>
      <c r="E10" s="14"/>
      <c r="F10" s="14"/>
      <c r="G10" s="14" t="s">
        <v>35</v>
      </c>
      <c r="H10" s="10" t="s">
        <v>36</v>
      </c>
      <c r="I10" s="10" t="s">
        <v>45</v>
      </c>
      <c r="J10" s="10" t="s">
        <v>46</v>
      </c>
      <c r="K10" s="10" t="s">
        <v>47</v>
      </c>
      <c r="L10" s="15">
        <v>288126.46000000002</v>
      </c>
      <c r="M10" s="10" t="s">
        <v>48</v>
      </c>
      <c r="N10" s="14"/>
      <c r="O10" s="19"/>
      <c r="P10" s="10" t="s">
        <v>40</v>
      </c>
      <c r="Q10" s="17"/>
      <c r="R10" s="17"/>
      <c r="S10" s="17"/>
      <c r="T10" s="15">
        <f>31559.08+46478.94+53814.29+41851.46+54957+30855+20158+22804.48+22931.46+33553.03+31276.03</f>
        <v>390238.77</v>
      </c>
      <c r="U10" s="10" t="s">
        <v>41</v>
      </c>
    </row>
    <row r="11" spans="1:24" ht="47.25" x14ac:dyDescent="0.2">
      <c r="A11" s="10" t="s">
        <v>49</v>
      </c>
      <c r="B11" s="12" t="s">
        <v>50</v>
      </c>
      <c r="C11" s="13" t="s">
        <v>51</v>
      </c>
      <c r="D11" s="10" t="s">
        <v>52</v>
      </c>
      <c r="E11" s="14"/>
      <c r="F11" s="14"/>
      <c r="G11" s="14" t="s">
        <v>53</v>
      </c>
      <c r="H11" s="10" t="s">
        <v>54</v>
      </c>
      <c r="I11" s="10" t="s">
        <v>55</v>
      </c>
      <c r="J11" s="10" t="s">
        <v>56</v>
      </c>
      <c r="K11" s="10" t="s">
        <v>47</v>
      </c>
      <c r="L11" s="15">
        <v>195716.72</v>
      </c>
      <c r="M11" s="10"/>
      <c r="N11" s="20" t="s">
        <v>57</v>
      </c>
      <c r="O11" s="21"/>
      <c r="P11" s="10" t="s">
        <v>40</v>
      </c>
      <c r="Q11" s="15"/>
      <c r="R11" s="15"/>
      <c r="S11" s="15"/>
      <c r="T11" s="15">
        <v>115978.4</v>
      </c>
      <c r="U11" s="10" t="s">
        <v>58</v>
      </c>
    </row>
    <row r="12" spans="1:24" ht="31.5" x14ac:dyDescent="0.2">
      <c r="A12" s="10" t="s">
        <v>59</v>
      </c>
      <c r="B12" s="22" t="s">
        <v>60</v>
      </c>
      <c r="C12" s="13" t="s">
        <v>61</v>
      </c>
      <c r="D12" s="10" t="s">
        <v>52</v>
      </c>
      <c r="E12" s="14"/>
      <c r="F12" s="14"/>
      <c r="G12" s="14" t="s">
        <v>62</v>
      </c>
      <c r="H12" s="10" t="s">
        <v>63</v>
      </c>
      <c r="I12" s="10" t="s">
        <v>61</v>
      </c>
      <c r="J12" s="10" t="s">
        <v>64</v>
      </c>
      <c r="K12" s="10" t="s">
        <v>65</v>
      </c>
      <c r="L12" s="15">
        <v>141471.24</v>
      </c>
      <c r="M12" s="10"/>
      <c r="N12" s="20" t="s">
        <v>66</v>
      </c>
      <c r="O12" s="21"/>
      <c r="P12" s="10" t="s">
        <v>40</v>
      </c>
      <c r="Q12" s="15"/>
      <c r="R12" s="15"/>
      <c r="S12" s="15"/>
      <c r="T12" s="15">
        <v>42088.53</v>
      </c>
      <c r="U12" s="10" t="s">
        <v>58</v>
      </c>
    </row>
    <row r="13" spans="1:24" ht="47.25" x14ac:dyDescent="0.2">
      <c r="A13" s="10" t="s">
        <v>69</v>
      </c>
      <c r="B13" s="22" t="s">
        <v>70</v>
      </c>
      <c r="C13" s="13" t="s">
        <v>71</v>
      </c>
      <c r="D13" s="10" t="s">
        <v>72</v>
      </c>
      <c r="E13" s="14"/>
      <c r="F13" s="14"/>
      <c r="G13" s="10" t="s">
        <v>73</v>
      </c>
      <c r="H13" s="10" t="s">
        <v>74</v>
      </c>
      <c r="I13" s="10" t="s">
        <v>71</v>
      </c>
      <c r="J13" s="10" t="s">
        <v>75</v>
      </c>
      <c r="K13" s="10" t="s">
        <v>76</v>
      </c>
      <c r="L13" s="15">
        <v>255649.46</v>
      </c>
      <c r="M13" s="10"/>
      <c r="N13" s="25"/>
      <c r="O13" s="21"/>
      <c r="P13" s="10" t="s">
        <v>68</v>
      </c>
      <c r="Q13" s="15"/>
      <c r="R13" s="15"/>
      <c r="S13" s="15"/>
      <c r="T13" s="15">
        <v>192938.95</v>
      </c>
      <c r="U13" s="10" t="s">
        <v>58</v>
      </c>
      <c r="X13" s="24"/>
    </row>
    <row r="14" spans="1:24" ht="47.25" x14ac:dyDescent="0.2">
      <c r="A14" s="10" t="s">
        <v>77</v>
      </c>
      <c r="B14" s="22" t="s">
        <v>78</v>
      </c>
      <c r="C14" s="13" t="s">
        <v>79</v>
      </c>
      <c r="D14" s="10" t="s">
        <v>80</v>
      </c>
      <c r="E14" s="14"/>
      <c r="F14" s="14"/>
      <c r="G14" s="10" t="s">
        <v>81</v>
      </c>
      <c r="H14" s="10" t="s">
        <v>82</v>
      </c>
      <c r="I14" s="10" t="s">
        <v>79</v>
      </c>
      <c r="J14" s="10" t="s">
        <v>83</v>
      </c>
      <c r="K14" s="10" t="s">
        <v>84</v>
      </c>
      <c r="L14" s="15">
        <v>272994.78999999998</v>
      </c>
      <c r="M14" s="10"/>
      <c r="N14" s="10" t="s">
        <v>67</v>
      </c>
      <c r="O14" s="21"/>
      <c r="P14" s="10" t="s">
        <v>68</v>
      </c>
      <c r="Q14" s="15"/>
      <c r="R14" s="15"/>
      <c r="S14" s="15"/>
      <c r="T14" s="15">
        <v>514783.63</v>
      </c>
      <c r="U14" s="10" t="s">
        <v>58</v>
      </c>
      <c r="X14" s="24"/>
    </row>
    <row r="15" spans="1:24" ht="31.5" x14ac:dyDescent="0.2">
      <c r="A15" s="10" t="s">
        <v>85</v>
      </c>
      <c r="B15" s="22" t="s">
        <v>86</v>
      </c>
      <c r="C15" s="13" t="s">
        <v>87</v>
      </c>
      <c r="D15" s="10" t="s">
        <v>88</v>
      </c>
      <c r="E15" s="14"/>
      <c r="F15" s="14"/>
      <c r="G15" s="10" t="s">
        <v>89</v>
      </c>
      <c r="H15" s="10" t="s">
        <v>90</v>
      </c>
      <c r="I15" s="10" t="s">
        <v>91</v>
      </c>
      <c r="J15" s="10" t="s">
        <v>92</v>
      </c>
      <c r="K15" s="10" t="s">
        <v>93</v>
      </c>
      <c r="L15" s="15">
        <v>83255.45</v>
      </c>
      <c r="M15" s="10"/>
      <c r="N15" s="10" t="s">
        <v>93</v>
      </c>
      <c r="O15" s="21"/>
      <c r="P15" s="10" t="s">
        <v>68</v>
      </c>
      <c r="Q15" s="15"/>
      <c r="R15" s="26"/>
      <c r="S15" s="15"/>
      <c r="T15" s="15">
        <v>26111.119999999999</v>
      </c>
      <c r="U15" s="10" t="s">
        <v>58</v>
      </c>
      <c r="X15" s="24"/>
    </row>
    <row r="16" spans="1:24" ht="47.25" x14ac:dyDescent="0.2">
      <c r="A16" s="10" t="s">
        <v>94</v>
      </c>
      <c r="B16" s="22" t="s">
        <v>95</v>
      </c>
      <c r="C16" s="13" t="s">
        <v>96</v>
      </c>
      <c r="D16" s="10" t="s">
        <v>72</v>
      </c>
      <c r="E16" s="14"/>
      <c r="F16" s="14"/>
      <c r="G16" s="10" t="s">
        <v>97</v>
      </c>
      <c r="H16" s="10" t="s">
        <v>98</v>
      </c>
      <c r="I16" s="10" t="s">
        <v>99</v>
      </c>
      <c r="J16" s="10" t="s">
        <v>100</v>
      </c>
      <c r="K16" s="10" t="s">
        <v>101</v>
      </c>
      <c r="L16" s="15">
        <v>143904.32999999999</v>
      </c>
      <c r="M16" s="10"/>
      <c r="N16" s="10"/>
      <c r="O16" s="21"/>
      <c r="P16" s="10" t="s">
        <v>68</v>
      </c>
      <c r="Q16" s="15"/>
      <c r="R16" s="15"/>
      <c r="S16" s="15"/>
      <c r="T16" s="15">
        <v>90930.49</v>
      </c>
      <c r="U16" s="10" t="s">
        <v>58</v>
      </c>
      <c r="V16" s="27"/>
      <c r="X16" s="24"/>
    </row>
    <row r="17" spans="1:24" ht="47.25" x14ac:dyDescent="0.2">
      <c r="A17" s="10" t="s">
        <v>102</v>
      </c>
      <c r="B17" s="22" t="s">
        <v>103</v>
      </c>
      <c r="C17" s="13" t="s">
        <v>104</v>
      </c>
      <c r="D17" s="10" t="s">
        <v>72</v>
      </c>
      <c r="E17" s="14"/>
      <c r="F17" s="14"/>
      <c r="G17" s="10" t="s">
        <v>73</v>
      </c>
      <c r="H17" s="10" t="s">
        <v>74</v>
      </c>
      <c r="I17" s="10" t="s">
        <v>105</v>
      </c>
      <c r="J17" s="10" t="s">
        <v>106</v>
      </c>
      <c r="K17" s="10" t="s">
        <v>107</v>
      </c>
      <c r="L17" s="15">
        <v>292185.86</v>
      </c>
      <c r="M17" s="10"/>
      <c r="N17" s="10"/>
      <c r="O17" s="21"/>
      <c r="P17" s="10" t="s">
        <v>68</v>
      </c>
      <c r="Q17" s="15"/>
      <c r="R17" s="15"/>
      <c r="S17" s="15"/>
      <c r="T17" s="15">
        <v>43794.14</v>
      </c>
      <c r="U17" s="10" t="s">
        <v>58</v>
      </c>
      <c r="V17" s="27"/>
      <c r="X17" s="24"/>
    </row>
    <row r="18" spans="1:24" ht="47.25" x14ac:dyDescent="0.2">
      <c r="A18" s="10" t="s">
        <v>94</v>
      </c>
      <c r="B18" s="22" t="s">
        <v>108</v>
      </c>
      <c r="C18" s="13" t="s">
        <v>109</v>
      </c>
      <c r="D18" s="10" t="s">
        <v>72</v>
      </c>
      <c r="E18" s="14"/>
      <c r="F18" s="14"/>
      <c r="G18" s="10" t="s">
        <v>110</v>
      </c>
      <c r="H18" s="10" t="s">
        <v>111</v>
      </c>
      <c r="I18" s="10" t="s">
        <v>112</v>
      </c>
      <c r="J18" s="10" t="s">
        <v>113</v>
      </c>
      <c r="K18" s="10" t="s">
        <v>114</v>
      </c>
      <c r="L18" s="15">
        <v>531118.80000000005</v>
      </c>
      <c r="M18" s="10"/>
      <c r="N18" s="10"/>
      <c r="O18" s="15">
        <v>591792.26</v>
      </c>
      <c r="P18" s="10" t="s">
        <v>40</v>
      </c>
      <c r="Q18" s="15">
        <v>66119.520000000004</v>
      </c>
      <c r="R18" s="15">
        <v>66119.520000000004</v>
      </c>
      <c r="S18" s="15">
        <v>66119.520000000004</v>
      </c>
      <c r="T18" s="15">
        <v>176375.17</v>
      </c>
      <c r="U18" s="10" t="s">
        <v>58</v>
      </c>
      <c r="V18" s="27"/>
      <c r="X18" s="24"/>
    </row>
    <row r="19" spans="1:24" ht="47.25" x14ac:dyDescent="0.2">
      <c r="A19" s="10" t="s">
        <v>115</v>
      </c>
      <c r="B19" s="22" t="s">
        <v>116</v>
      </c>
      <c r="C19" s="13" t="s">
        <v>117</v>
      </c>
      <c r="D19" s="10" t="s">
        <v>72</v>
      </c>
      <c r="E19" s="14"/>
      <c r="F19" s="14"/>
      <c r="G19" s="10" t="s">
        <v>97</v>
      </c>
      <c r="H19" s="10" t="s">
        <v>98</v>
      </c>
      <c r="I19" s="10" t="s">
        <v>118</v>
      </c>
      <c r="J19" s="10" t="s">
        <v>119</v>
      </c>
      <c r="K19" s="10" t="s">
        <v>120</v>
      </c>
      <c r="L19" s="15">
        <v>272925.05</v>
      </c>
      <c r="M19" s="10"/>
      <c r="N19" s="10"/>
      <c r="O19" s="15"/>
      <c r="P19" s="10" t="s">
        <v>40</v>
      </c>
      <c r="Q19" s="15">
        <v>135146.06</v>
      </c>
      <c r="R19" s="15">
        <v>135146.06</v>
      </c>
      <c r="S19" s="15">
        <v>135146.06</v>
      </c>
      <c r="T19" s="15">
        <v>185375.17</v>
      </c>
      <c r="U19" s="10" t="s">
        <v>58</v>
      </c>
      <c r="V19" s="27"/>
      <c r="X19" s="24"/>
    </row>
    <row r="20" spans="1:24" ht="15.75" x14ac:dyDescent="0.2">
      <c r="A20" s="46" t="s">
        <v>121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4" t="s">
        <v>122</v>
      </c>
      <c r="Q20" s="28">
        <f>SUM(Q9:Q19)</f>
        <v>201265.58000000002</v>
      </c>
      <c r="R20" s="28">
        <f t="shared" ref="R20:T20" si="0">SUM(R9:R19)</f>
        <v>201265.58000000002</v>
      </c>
      <c r="S20" s="28">
        <f t="shared" si="0"/>
        <v>201265.58000000002</v>
      </c>
      <c r="T20" s="28">
        <f t="shared" si="0"/>
        <v>2775159.16</v>
      </c>
      <c r="U20" s="14"/>
      <c r="X20" s="24" t="s">
        <v>123</v>
      </c>
    </row>
    <row r="21" spans="1:24" s="18" customFormat="1" ht="15.75" x14ac:dyDescent="0.2">
      <c r="A21" s="2"/>
      <c r="B21" s="2"/>
      <c r="C21" s="2"/>
      <c r="D21" s="2"/>
      <c r="E21" s="2"/>
      <c r="F21" s="2"/>
      <c r="G21" s="2"/>
      <c r="H21" s="47"/>
      <c r="I21" s="4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X21" s="24">
        <v>46085.66</v>
      </c>
    </row>
    <row r="22" spans="1:24" s="18" customFormat="1" ht="15.75" x14ac:dyDescent="0.2">
      <c r="A22" s="29"/>
      <c r="B22" s="29"/>
      <c r="C22" s="29"/>
      <c r="D22" s="29"/>
      <c r="E22" s="29"/>
      <c r="F22" s="29"/>
      <c r="G22" s="29"/>
      <c r="H22" s="48"/>
      <c r="I22" s="48"/>
      <c r="J22" s="30"/>
      <c r="K22" s="29"/>
      <c r="L22" s="31"/>
      <c r="M22" s="29"/>
      <c r="N22" s="29"/>
      <c r="O22" s="29"/>
      <c r="P22" s="29"/>
      <c r="Q22" s="29"/>
      <c r="R22" s="29"/>
      <c r="S22" s="29"/>
      <c r="T22" s="29"/>
      <c r="U22" s="29"/>
      <c r="X22" s="24"/>
    </row>
    <row r="23" spans="1:24" s="18" customFormat="1" ht="29.25" customHeight="1" x14ac:dyDescent="0.2">
      <c r="A23" s="29"/>
      <c r="B23" s="29"/>
      <c r="C23" s="29"/>
      <c r="D23" s="29"/>
      <c r="E23" s="29"/>
      <c r="F23" s="29"/>
      <c r="G23" s="29"/>
      <c r="H23" s="43"/>
      <c r="I23" s="43"/>
      <c r="J23" s="29"/>
      <c r="K23" s="29"/>
      <c r="L23" s="32"/>
      <c r="M23" s="29"/>
      <c r="N23" s="29"/>
      <c r="O23" s="29"/>
      <c r="P23" s="29"/>
      <c r="Q23" s="29"/>
      <c r="R23" s="29"/>
      <c r="S23" s="33"/>
      <c r="T23" s="34"/>
      <c r="U23" s="29"/>
      <c r="X23" s="24"/>
    </row>
    <row r="24" spans="1:24" s="18" customForma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4" s="37" customForma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7" spans="1:24" ht="33" customHeight="1" x14ac:dyDescent="0.2">
      <c r="S27" s="38" t="e">
        <f>#REF!+#REF!</f>
        <v>#REF!</v>
      </c>
    </row>
    <row r="28" spans="1:24" s="36" customFormat="1" x14ac:dyDescent="0.2"/>
    <row r="29" spans="1:24" x14ac:dyDescent="0.2">
      <c r="S29" s="39"/>
    </row>
    <row r="32" spans="1:24" x14ac:dyDescent="0.2">
      <c r="Q32" s="40"/>
    </row>
    <row r="33" spans="16:26" x14ac:dyDescent="0.2">
      <c r="P33" s="3"/>
    </row>
    <row r="38" spans="16:26" ht="15.75" x14ac:dyDescent="0.2">
      <c r="T38" s="23" t="e">
        <f>#REF!+#REF!</f>
        <v>#REF!</v>
      </c>
    </row>
    <row r="41" spans="16:26" ht="15.75" x14ac:dyDescent="0.2">
      <c r="T41" s="41">
        <f>'[1]MAPA DE OBRAS 2019 3º tri  '!R15</f>
        <v>478759.62000000017</v>
      </c>
    </row>
    <row r="42" spans="16:26" ht="15.75" x14ac:dyDescent="0.2">
      <c r="V42" s="41" t="e">
        <f>T38+T41</f>
        <v>#REF!</v>
      </c>
    </row>
    <row r="44" spans="16:26" ht="15.75" x14ac:dyDescent="0.2">
      <c r="T44" s="41">
        <v>154365.82999999999</v>
      </c>
    </row>
    <row r="45" spans="16:26" s="36" customFormat="1" ht="15.75" x14ac:dyDescent="0.2">
      <c r="T45" s="41" t="e">
        <f>V42+T44</f>
        <v>#REF!</v>
      </c>
      <c r="V45" s="3"/>
      <c r="W45" s="3"/>
      <c r="X45" s="3"/>
      <c r="Y45" s="3"/>
      <c r="Z45" s="3"/>
    </row>
    <row r="46" spans="16:26" s="36" customFormat="1" ht="15.75" x14ac:dyDescent="0.2">
      <c r="T46" s="41"/>
      <c r="V46" s="3"/>
      <c r="W46" s="3"/>
      <c r="X46" s="3"/>
      <c r="Y46" s="3"/>
      <c r="Z46" s="3"/>
    </row>
    <row r="47" spans="16:26" s="36" customFormat="1" ht="15.75" x14ac:dyDescent="0.2">
      <c r="T47" s="41"/>
      <c r="V47" s="3"/>
      <c r="W47" s="3"/>
      <c r="X47" s="3"/>
      <c r="Y47" s="3"/>
      <c r="Z47" s="3"/>
    </row>
  </sheetData>
  <mergeCells count="29">
    <mergeCell ref="A1:U1"/>
    <mergeCell ref="A2:U2"/>
    <mergeCell ref="B3:C3"/>
    <mergeCell ref="D3:H3"/>
    <mergeCell ref="I3:J3"/>
    <mergeCell ref="L3:U3"/>
    <mergeCell ref="A6:M6"/>
    <mergeCell ref="P6:S6"/>
    <mergeCell ref="T6:T8"/>
    <mergeCell ref="U6:U8"/>
    <mergeCell ref="A7:A8"/>
    <mergeCell ref="A4:H4"/>
    <mergeCell ref="I4:K4"/>
    <mergeCell ref="L4:M4"/>
    <mergeCell ref="N4:U4"/>
    <mergeCell ref="A5:U5"/>
    <mergeCell ref="H23:I23"/>
    <mergeCell ref="Q7:Q8"/>
    <mergeCell ref="R7:R8"/>
    <mergeCell ref="S7:S8"/>
    <mergeCell ref="A20:O20"/>
    <mergeCell ref="H21:I21"/>
    <mergeCell ref="H22:I22"/>
    <mergeCell ref="B7:B8"/>
    <mergeCell ref="C7:F7"/>
    <mergeCell ref="G7:H7"/>
    <mergeCell ref="I7:M7"/>
    <mergeCell ref="N7:O7"/>
    <mergeCell ref="P7:P8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39" orientation="landscape" horizontalDpi="360" verticalDpi="360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B5DDA-5580-40F5-8165-721B1A43B936}">
  <sheetPr>
    <pageSetUpPr fitToPage="1"/>
  </sheetPr>
  <dimension ref="A1:Z48"/>
  <sheetViews>
    <sheetView view="pageBreakPreview" topLeftCell="F10" zoomScale="70" zoomScaleSheetLayoutView="70" workbookViewId="0">
      <selection activeCell="J9" sqref="J9"/>
    </sheetView>
  </sheetViews>
  <sheetFormatPr defaultRowHeight="11.25" x14ac:dyDescent="0.2"/>
  <cols>
    <col min="1" max="1" width="17.42578125" style="36" customWidth="1"/>
    <col min="2" max="2" width="40.42578125" style="36" customWidth="1"/>
    <col min="3" max="3" width="11" style="36" customWidth="1"/>
    <col min="4" max="4" width="23.140625" style="36" bestFit="1" customWidth="1"/>
    <col min="5" max="5" width="13.7109375" style="36" customWidth="1"/>
    <col min="6" max="6" width="11.28515625" style="36" customWidth="1"/>
    <col min="7" max="7" width="13.7109375" style="36" customWidth="1"/>
    <col min="8" max="8" width="29.140625" style="36" customWidth="1"/>
    <col min="9" max="9" width="11" style="36" customWidth="1"/>
    <col min="10" max="10" width="12.42578125" style="36" customWidth="1"/>
    <col min="11" max="11" width="10.85546875" style="36" customWidth="1"/>
    <col min="12" max="12" width="18" style="36" customWidth="1"/>
    <col min="13" max="13" width="17.28515625" style="36" bestFit="1" customWidth="1"/>
    <col min="14" max="14" width="12.28515625" style="36" customWidth="1"/>
    <col min="15" max="15" width="20.5703125" style="36" bestFit="1" customWidth="1"/>
    <col min="16" max="16" width="14" style="36" customWidth="1"/>
    <col min="17" max="17" width="18.5703125" style="36" customWidth="1"/>
    <col min="18" max="18" width="18.85546875" style="36" customWidth="1"/>
    <col min="19" max="19" width="19.5703125" style="36" customWidth="1"/>
    <col min="20" max="20" width="17.42578125" style="36" customWidth="1"/>
    <col min="21" max="21" width="13.42578125" style="36" customWidth="1"/>
    <col min="22" max="22" width="16.28515625" style="3" customWidth="1"/>
    <col min="23" max="23" width="9.140625" style="3"/>
    <col min="24" max="24" width="13.7109375" style="3" customWidth="1"/>
    <col min="25" max="25" width="9.140625" style="3"/>
    <col min="26" max="26" width="16.7109375" style="3" customWidth="1"/>
    <col min="27" max="16384" width="9.140625" style="3"/>
  </cols>
  <sheetData>
    <row r="1" spans="1:24" s="1" customFormat="1" ht="41.25" customHeight="1" x14ac:dyDescent="0.2">
      <c r="A1" s="59" t="s">
        <v>126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4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4" s="6" customFormat="1" ht="21" customHeight="1" x14ac:dyDescent="0.2">
      <c r="A3" s="4" t="s">
        <v>0</v>
      </c>
      <c r="B3" s="61" t="s">
        <v>1</v>
      </c>
      <c r="C3" s="61"/>
      <c r="D3" s="62"/>
      <c r="E3" s="62"/>
      <c r="F3" s="62"/>
      <c r="G3" s="62"/>
      <c r="H3" s="62"/>
      <c r="I3" s="63" t="s">
        <v>2</v>
      </c>
      <c r="J3" s="63"/>
      <c r="K3" s="5" t="s">
        <v>124</v>
      </c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4" s="6" customFormat="1" ht="19.5" customHeight="1" x14ac:dyDescent="0.2">
      <c r="A4" s="54" t="s">
        <v>3</v>
      </c>
      <c r="B4" s="54"/>
      <c r="C4" s="54"/>
      <c r="D4" s="54"/>
      <c r="E4" s="54"/>
      <c r="F4" s="54"/>
      <c r="G4" s="54"/>
      <c r="H4" s="54"/>
      <c r="I4" s="54" t="s">
        <v>4</v>
      </c>
      <c r="J4" s="54"/>
      <c r="K4" s="54"/>
      <c r="L4" s="55" t="s">
        <v>127</v>
      </c>
      <c r="M4" s="55"/>
      <c r="N4" s="56"/>
      <c r="O4" s="56"/>
      <c r="P4" s="56"/>
      <c r="Q4" s="56"/>
      <c r="R4" s="56"/>
      <c r="S4" s="56"/>
      <c r="T4" s="56"/>
      <c r="U4" s="56"/>
    </row>
    <row r="5" spans="1:24" s="7" customFormat="1" ht="12.75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4" s="9" customFormat="1" ht="18.75" customHeight="1" x14ac:dyDescent="0.2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50" t="s">
        <v>6</v>
      </c>
      <c r="Q6" s="50"/>
      <c r="R6" s="50"/>
      <c r="S6" s="50"/>
      <c r="T6" s="44" t="s">
        <v>7</v>
      </c>
      <c r="U6" s="44" t="s">
        <v>8</v>
      </c>
    </row>
    <row r="7" spans="1:24" s="9" customFormat="1" ht="19.5" customHeight="1" x14ac:dyDescent="0.2">
      <c r="A7" s="49" t="s">
        <v>9</v>
      </c>
      <c r="B7" s="49" t="s">
        <v>10</v>
      </c>
      <c r="C7" s="50" t="s">
        <v>11</v>
      </c>
      <c r="D7" s="50"/>
      <c r="E7" s="50"/>
      <c r="F7" s="50"/>
      <c r="G7" s="50" t="s">
        <v>12</v>
      </c>
      <c r="H7" s="50"/>
      <c r="I7" s="51" t="s">
        <v>13</v>
      </c>
      <c r="J7" s="52"/>
      <c r="K7" s="52"/>
      <c r="L7" s="52"/>
      <c r="M7" s="53"/>
      <c r="N7" s="50" t="s">
        <v>14</v>
      </c>
      <c r="O7" s="50"/>
      <c r="P7" s="44" t="s">
        <v>15</v>
      </c>
      <c r="Q7" s="44" t="s">
        <v>16</v>
      </c>
      <c r="R7" s="44" t="s">
        <v>17</v>
      </c>
      <c r="S7" s="44" t="s">
        <v>18</v>
      </c>
      <c r="T7" s="58"/>
      <c r="U7" s="58"/>
    </row>
    <row r="8" spans="1:24" s="11" customFormat="1" ht="57.75" customHeight="1" x14ac:dyDescent="0.2">
      <c r="A8" s="49"/>
      <c r="B8" s="49"/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19</v>
      </c>
      <c r="J8" s="10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30</v>
      </c>
      <c r="P8" s="45"/>
      <c r="Q8" s="45"/>
      <c r="R8" s="45"/>
      <c r="S8" s="45"/>
      <c r="T8" s="45"/>
      <c r="U8" s="45"/>
    </row>
    <row r="9" spans="1:24" s="18" customFormat="1" ht="31.5" x14ac:dyDescent="0.25">
      <c r="A9" s="10" t="s">
        <v>31</v>
      </c>
      <c r="B9" s="12" t="s">
        <v>32</v>
      </c>
      <c r="C9" s="13" t="s">
        <v>33</v>
      </c>
      <c r="D9" s="10" t="s">
        <v>34</v>
      </c>
      <c r="E9" s="14"/>
      <c r="F9" s="14"/>
      <c r="G9" s="14" t="s">
        <v>35</v>
      </c>
      <c r="H9" s="10" t="s">
        <v>36</v>
      </c>
      <c r="I9" s="10" t="s">
        <v>33</v>
      </c>
      <c r="J9" s="10" t="s">
        <v>37</v>
      </c>
      <c r="K9" s="10" t="s">
        <v>38</v>
      </c>
      <c r="L9" s="15">
        <v>1049001.3</v>
      </c>
      <c r="M9" s="10" t="s">
        <v>39</v>
      </c>
      <c r="N9" s="14"/>
      <c r="O9" s="16">
        <v>241195.32</v>
      </c>
      <c r="P9" s="10" t="s">
        <v>40</v>
      </c>
      <c r="Q9" s="17"/>
      <c r="R9" s="17"/>
      <c r="S9" s="17"/>
      <c r="T9" s="15">
        <v>996544.79</v>
      </c>
      <c r="U9" s="10" t="s">
        <v>41</v>
      </c>
    </row>
    <row r="10" spans="1:24" s="18" customFormat="1" ht="47.25" x14ac:dyDescent="0.25">
      <c r="A10" s="10" t="s">
        <v>42</v>
      </c>
      <c r="B10" s="12" t="s">
        <v>43</v>
      </c>
      <c r="C10" s="13" t="s">
        <v>44</v>
      </c>
      <c r="D10" s="10" t="s">
        <v>34</v>
      </c>
      <c r="E10" s="14"/>
      <c r="F10" s="14"/>
      <c r="G10" s="14" t="s">
        <v>35</v>
      </c>
      <c r="H10" s="10" t="s">
        <v>36</v>
      </c>
      <c r="I10" s="10" t="s">
        <v>45</v>
      </c>
      <c r="J10" s="10" t="s">
        <v>46</v>
      </c>
      <c r="K10" s="10" t="s">
        <v>47</v>
      </c>
      <c r="L10" s="15">
        <v>288126.46000000002</v>
      </c>
      <c r="M10" s="10" t="s">
        <v>48</v>
      </c>
      <c r="N10" s="14"/>
      <c r="O10" s="19"/>
      <c r="P10" s="10" t="s">
        <v>40</v>
      </c>
      <c r="Q10" s="17"/>
      <c r="R10" s="17"/>
      <c r="S10" s="17"/>
      <c r="T10" s="15">
        <f>31559.08+46478.94+53814.29+41851.46+54957+30855+20158+22804.48+22931.46+33553.03+31276.03</f>
        <v>390238.77</v>
      </c>
      <c r="U10" s="10" t="s">
        <v>41</v>
      </c>
    </row>
    <row r="11" spans="1:24" ht="47.25" x14ac:dyDescent="0.2">
      <c r="A11" s="10" t="s">
        <v>49</v>
      </c>
      <c r="B11" s="12" t="s">
        <v>50</v>
      </c>
      <c r="C11" s="13" t="s">
        <v>51</v>
      </c>
      <c r="D11" s="10" t="s">
        <v>52</v>
      </c>
      <c r="E11" s="14"/>
      <c r="F11" s="14"/>
      <c r="G11" s="14" t="s">
        <v>53</v>
      </c>
      <c r="H11" s="10" t="s">
        <v>54</v>
      </c>
      <c r="I11" s="10" t="s">
        <v>55</v>
      </c>
      <c r="J11" s="10" t="s">
        <v>56</v>
      </c>
      <c r="K11" s="10" t="s">
        <v>47</v>
      </c>
      <c r="L11" s="15">
        <v>195716.72</v>
      </c>
      <c r="M11" s="10"/>
      <c r="N11" s="20" t="s">
        <v>57</v>
      </c>
      <c r="O11" s="21"/>
      <c r="P11" s="10" t="s">
        <v>40</v>
      </c>
      <c r="Q11" s="15"/>
      <c r="R11" s="15"/>
      <c r="S11" s="15"/>
      <c r="T11" s="15">
        <v>115978.4</v>
      </c>
      <c r="U11" s="10" t="s">
        <v>58</v>
      </c>
    </row>
    <row r="12" spans="1:24" ht="31.5" x14ac:dyDescent="0.2">
      <c r="A12" s="10" t="s">
        <v>59</v>
      </c>
      <c r="B12" s="22" t="s">
        <v>60</v>
      </c>
      <c r="C12" s="13" t="s">
        <v>61</v>
      </c>
      <c r="D12" s="10" t="s">
        <v>52</v>
      </c>
      <c r="E12" s="14"/>
      <c r="F12" s="14"/>
      <c r="G12" s="14" t="s">
        <v>62</v>
      </c>
      <c r="H12" s="10" t="s">
        <v>63</v>
      </c>
      <c r="I12" s="10" t="s">
        <v>61</v>
      </c>
      <c r="J12" s="10" t="s">
        <v>64</v>
      </c>
      <c r="K12" s="10" t="s">
        <v>65</v>
      </c>
      <c r="L12" s="15">
        <v>141471.24</v>
      </c>
      <c r="M12" s="10"/>
      <c r="N12" s="20" t="s">
        <v>66</v>
      </c>
      <c r="O12" s="21"/>
      <c r="P12" s="10" t="s">
        <v>40</v>
      </c>
      <c r="Q12" s="15"/>
      <c r="R12" s="15"/>
      <c r="S12" s="15"/>
      <c r="T12" s="15">
        <v>42088.53</v>
      </c>
      <c r="U12" s="10" t="s">
        <v>58</v>
      </c>
    </row>
    <row r="13" spans="1:24" ht="47.25" x14ac:dyDescent="0.2">
      <c r="A13" s="10" t="s">
        <v>69</v>
      </c>
      <c r="B13" s="22" t="s">
        <v>70</v>
      </c>
      <c r="C13" s="13" t="s">
        <v>71</v>
      </c>
      <c r="D13" s="10" t="s">
        <v>72</v>
      </c>
      <c r="E13" s="14"/>
      <c r="F13" s="14"/>
      <c r="G13" s="10" t="s">
        <v>73</v>
      </c>
      <c r="H13" s="10" t="s">
        <v>74</v>
      </c>
      <c r="I13" s="10" t="s">
        <v>71</v>
      </c>
      <c r="J13" s="10" t="s">
        <v>75</v>
      </c>
      <c r="K13" s="10" t="s">
        <v>76</v>
      </c>
      <c r="L13" s="15">
        <v>255649.46</v>
      </c>
      <c r="M13" s="10"/>
      <c r="N13" s="25"/>
      <c r="O13" s="21"/>
      <c r="P13" s="10" t="s">
        <v>68</v>
      </c>
      <c r="Q13" s="15"/>
      <c r="R13" s="15"/>
      <c r="S13" s="15"/>
      <c r="T13" s="15">
        <v>192938.95</v>
      </c>
      <c r="U13" s="10" t="s">
        <v>58</v>
      </c>
      <c r="X13" s="24"/>
    </row>
    <row r="14" spans="1:24" ht="47.25" x14ac:dyDescent="0.2">
      <c r="A14" s="10" t="s">
        <v>77</v>
      </c>
      <c r="B14" s="22" t="s">
        <v>78</v>
      </c>
      <c r="C14" s="13" t="s">
        <v>79</v>
      </c>
      <c r="D14" s="10" t="s">
        <v>80</v>
      </c>
      <c r="E14" s="14"/>
      <c r="F14" s="14"/>
      <c r="G14" s="10" t="s">
        <v>81</v>
      </c>
      <c r="H14" s="10" t="s">
        <v>82</v>
      </c>
      <c r="I14" s="10" t="s">
        <v>79</v>
      </c>
      <c r="J14" s="10" t="s">
        <v>83</v>
      </c>
      <c r="K14" s="10" t="s">
        <v>84</v>
      </c>
      <c r="L14" s="15">
        <v>272994.78999999998</v>
      </c>
      <c r="M14" s="10"/>
      <c r="N14" s="10" t="s">
        <v>67</v>
      </c>
      <c r="O14" s="21"/>
      <c r="P14" s="10" t="s">
        <v>68</v>
      </c>
      <c r="Q14" s="15"/>
      <c r="R14" s="15"/>
      <c r="S14" s="15"/>
      <c r="T14" s="15">
        <v>514783.63</v>
      </c>
      <c r="U14" s="10" t="s">
        <v>58</v>
      </c>
      <c r="X14" s="24"/>
    </row>
    <row r="15" spans="1:24" ht="31.5" x14ac:dyDescent="0.2">
      <c r="A15" s="10" t="s">
        <v>85</v>
      </c>
      <c r="B15" s="22" t="s">
        <v>86</v>
      </c>
      <c r="C15" s="13" t="s">
        <v>87</v>
      </c>
      <c r="D15" s="10" t="s">
        <v>88</v>
      </c>
      <c r="E15" s="14"/>
      <c r="F15" s="14"/>
      <c r="G15" s="10" t="s">
        <v>89</v>
      </c>
      <c r="H15" s="10" t="s">
        <v>90</v>
      </c>
      <c r="I15" s="10" t="s">
        <v>91</v>
      </c>
      <c r="J15" s="10" t="s">
        <v>92</v>
      </c>
      <c r="K15" s="10" t="s">
        <v>93</v>
      </c>
      <c r="L15" s="15">
        <v>83255.45</v>
      </c>
      <c r="M15" s="10"/>
      <c r="N15" s="10" t="s">
        <v>93</v>
      </c>
      <c r="O15" s="21"/>
      <c r="P15" s="10" t="s">
        <v>68</v>
      </c>
      <c r="Q15" s="15"/>
      <c r="R15" s="26"/>
      <c r="S15" s="15"/>
      <c r="T15" s="15">
        <v>26111.119999999999</v>
      </c>
      <c r="U15" s="10" t="s">
        <v>58</v>
      </c>
      <c r="X15" s="24"/>
    </row>
    <row r="16" spans="1:24" ht="47.25" x14ac:dyDescent="0.2">
      <c r="A16" s="10" t="s">
        <v>94</v>
      </c>
      <c r="B16" s="22" t="s">
        <v>95</v>
      </c>
      <c r="C16" s="13" t="s">
        <v>96</v>
      </c>
      <c r="D16" s="10" t="s">
        <v>72</v>
      </c>
      <c r="E16" s="14"/>
      <c r="F16" s="14"/>
      <c r="G16" s="10" t="s">
        <v>97</v>
      </c>
      <c r="H16" s="10" t="s">
        <v>98</v>
      </c>
      <c r="I16" s="10" t="s">
        <v>99</v>
      </c>
      <c r="J16" s="10" t="s">
        <v>100</v>
      </c>
      <c r="K16" s="10" t="s">
        <v>101</v>
      </c>
      <c r="L16" s="15">
        <v>143904.32999999999</v>
      </c>
      <c r="M16" s="10"/>
      <c r="N16" s="10"/>
      <c r="O16" s="21"/>
      <c r="P16" s="10" t="s">
        <v>68</v>
      </c>
      <c r="Q16" s="15"/>
      <c r="R16" s="15"/>
      <c r="S16" s="15"/>
      <c r="T16" s="15">
        <v>90930.49</v>
      </c>
      <c r="U16" s="10" t="s">
        <v>58</v>
      </c>
      <c r="V16" s="27"/>
      <c r="X16" s="24"/>
    </row>
    <row r="17" spans="1:24" ht="47.25" x14ac:dyDescent="0.2">
      <c r="A17" s="10" t="s">
        <v>102</v>
      </c>
      <c r="B17" s="22" t="s">
        <v>103</v>
      </c>
      <c r="C17" s="13" t="s">
        <v>104</v>
      </c>
      <c r="D17" s="10" t="s">
        <v>72</v>
      </c>
      <c r="E17" s="14"/>
      <c r="F17" s="14"/>
      <c r="G17" s="10" t="s">
        <v>73</v>
      </c>
      <c r="H17" s="10" t="s">
        <v>74</v>
      </c>
      <c r="I17" s="10" t="s">
        <v>105</v>
      </c>
      <c r="J17" s="10" t="s">
        <v>106</v>
      </c>
      <c r="K17" s="10" t="s">
        <v>107</v>
      </c>
      <c r="L17" s="15">
        <v>292185.86</v>
      </c>
      <c r="M17" s="10"/>
      <c r="N17" s="10"/>
      <c r="O17" s="21"/>
      <c r="P17" s="10" t="s">
        <v>68</v>
      </c>
      <c r="Q17" s="15">
        <v>35000</v>
      </c>
      <c r="R17" s="15">
        <v>35000</v>
      </c>
      <c r="S17" s="15"/>
      <c r="T17" s="15">
        <v>78794.14</v>
      </c>
      <c r="U17" s="10" t="s">
        <v>58</v>
      </c>
      <c r="V17" s="27"/>
      <c r="X17" s="24"/>
    </row>
    <row r="18" spans="1:24" ht="47.25" x14ac:dyDescent="0.2">
      <c r="A18" s="10" t="s">
        <v>94</v>
      </c>
      <c r="B18" s="22" t="s">
        <v>108</v>
      </c>
      <c r="C18" s="13" t="s">
        <v>109</v>
      </c>
      <c r="D18" s="10" t="s">
        <v>72</v>
      </c>
      <c r="E18" s="14"/>
      <c r="F18" s="14"/>
      <c r="G18" s="10" t="s">
        <v>110</v>
      </c>
      <c r="H18" s="10" t="s">
        <v>111</v>
      </c>
      <c r="I18" s="10" t="s">
        <v>112</v>
      </c>
      <c r="J18" s="10" t="s">
        <v>113</v>
      </c>
      <c r="K18" s="10" t="s">
        <v>114</v>
      </c>
      <c r="L18" s="15">
        <v>531118.80000000005</v>
      </c>
      <c r="M18" s="10"/>
      <c r="N18" s="10"/>
      <c r="O18" s="15">
        <v>591792.26</v>
      </c>
      <c r="P18" s="10" t="s">
        <v>40</v>
      </c>
      <c r="Q18" s="15">
        <v>303366.75</v>
      </c>
      <c r="R18" s="15">
        <v>369486.27</v>
      </c>
      <c r="S18" s="15">
        <v>369486.27</v>
      </c>
      <c r="T18" s="15">
        <v>176375.17</v>
      </c>
      <c r="U18" s="10" t="s">
        <v>58</v>
      </c>
      <c r="V18" s="27"/>
      <c r="X18" s="24"/>
    </row>
    <row r="19" spans="1:24" ht="47.25" x14ac:dyDescent="0.2">
      <c r="A19" s="10" t="s">
        <v>115</v>
      </c>
      <c r="B19" s="22" t="s">
        <v>116</v>
      </c>
      <c r="C19" s="13" t="s">
        <v>117</v>
      </c>
      <c r="D19" s="10" t="s">
        <v>72</v>
      </c>
      <c r="E19" s="14"/>
      <c r="F19" s="14"/>
      <c r="G19" s="10" t="s">
        <v>97</v>
      </c>
      <c r="H19" s="10" t="s">
        <v>98</v>
      </c>
      <c r="I19" s="10" t="s">
        <v>118</v>
      </c>
      <c r="J19" s="10" t="s">
        <v>119</v>
      </c>
      <c r="K19" s="10" t="s">
        <v>120</v>
      </c>
      <c r="L19" s="15">
        <v>272925.05</v>
      </c>
      <c r="M19" s="10"/>
      <c r="N19" s="10"/>
      <c r="O19" s="15"/>
      <c r="P19" s="10" t="s">
        <v>40</v>
      </c>
      <c r="Q19" s="15">
        <v>48634.82</v>
      </c>
      <c r="R19" s="15">
        <v>183780.88</v>
      </c>
      <c r="S19" s="15">
        <v>183780.88</v>
      </c>
      <c r="T19" s="15">
        <v>185375.17</v>
      </c>
      <c r="U19" s="10" t="s">
        <v>58</v>
      </c>
      <c r="V19" s="27"/>
      <c r="X19" s="24"/>
    </row>
    <row r="20" spans="1:24" ht="31.5" x14ac:dyDescent="0.2">
      <c r="A20" s="10" t="s">
        <v>128</v>
      </c>
      <c r="B20" s="22" t="s">
        <v>129</v>
      </c>
      <c r="C20" s="13" t="s">
        <v>130</v>
      </c>
      <c r="D20" s="10" t="s">
        <v>72</v>
      </c>
      <c r="E20" s="14"/>
      <c r="F20" s="14"/>
      <c r="G20" s="10" t="s">
        <v>97</v>
      </c>
      <c r="H20" s="10" t="s">
        <v>98</v>
      </c>
      <c r="I20" s="10" t="s">
        <v>130</v>
      </c>
      <c r="J20" s="10" t="s">
        <v>131</v>
      </c>
      <c r="K20" s="10" t="s">
        <v>132</v>
      </c>
      <c r="L20" s="15">
        <v>65862.600000000006</v>
      </c>
      <c r="M20" s="10"/>
      <c r="N20" s="10"/>
      <c r="O20" s="15"/>
      <c r="P20" s="10" t="s">
        <v>40</v>
      </c>
      <c r="Q20" s="15">
        <v>31294.47</v>
      </c>
      <c r="R20" s="15">
        <v>31294.47</v>
      </c>
      <c r="S20" s="15"/>
      <c r="T20" s="15">
        <v>31294.47</v>
      </c>
      <c r="U20" s="10" t="s">
        <v>133</v>
      </c>
      <c r="V20" s="27"/>
      <c r="X20" s="24"/>
    </row>
    <row r="21" spans="1:24" ht="15.75" x14ac:dyDescent="0.2">
      <c r="A21" s="46" t="s">
        <v>121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4" t="s">
        <v>122</v>
      </c>
      <c r="Q21" s="28">
        <f>SUM(Q9:Q20)</f>
        <v>418296.04000000004</v>
      </c>
      <c r="R21" s="28">
        <f t="shared" ref="R21:T21" si="0">SUM(R9:R20)</f>
        <v>619561.62</v>
      </c>
      <c r="S21" s="28">
        <f t="shared" si="0"/>
        <v>553267.15</v>
      </c>
      <c r="T21" s="28">
        <f t="shared" si="0"/>
        <v>2841453.6300000004</v>
      </c>
      <c r="U21" s="14"/>
      <c r="X21" s="24" t="s">
        <v>123</v>
      </c>
    </row>
    <row r="22" spans="1:24" s="18" customFormat="1" ht="15.75" x14ac:dyDescent="0.2">
      <c r="A22" s="2"/>
      <c r="B22" s="2"/>
      <c r="C22" s="2"/>
      <c r="D22" s="2"/>
      <c r="E22" s="2"/>
      <c r="F22" s="2"/>
      <c r="G22" s="2"/>
      <c r="H22" s="47"/>
      <c r="I22" s="4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X22" s="24">
        <v>46085.66</v>
      </c>
    </row>
    <row r="23" spans="1:24" s="18" customFormat="1" ht="15.75" x14ac:dyDescent="0.2">
      <c r="A23" s="29"/>
      <c r="B23" s="29"/>
      <c r="C23" s="29"/>
      <c r="D23" s="29"/>
      <c r="E23" s="29"/>
      <c r="F23" s="29"/>
      <c r="G23" s="29"/>
      <c r="H23" s="48"/>
      <c r="I23" s="48"/>
      <c r="J23" s="30"/>
      <c r="K23" s="29"/>
      <c r="L23" s="31"/>
      <c r="M23" s="29"/>
      <c r="N23" s="29"/>
      <c r="O23" s="29"/>
      <c r="P23" s="29"/>
      <c r="Q23" s="29"/>
      <c r="R23" s="29"/>
      <c r="S23" s="29"/>
      <c r="T23" s="29"/>
      <c r="U23" s="29"/>
      <c r="X23" s="24"/>
    </row>
    <row r="24" spans="1:24" s="18" customFormat="1" ht="29.25" customHeight="1" x14ac:dyDescent="0.2">
      <c r="A24" s="29"/>
      <c r="B24" s="29"/>
      <c r="C24" s="29"/>
      <c r="D24" s="29"/>
      <c r="E24" s="29"/>
      <c r="F24" s="29"/>
      <c r="G24" s="29"/>
      <c r="H24" s="43"/>
      <c r="I24" s="43"/>
      <c r="J24" s="29"/>
      <c r="K24" s="29"/>
      <c r="L24" s="32"/>
      <c r="M24" s="29"/>
      <c r="N24" s="29"/>
      <c r="O24" s="29"/>
      <c r="P24" s="29"/>
      <c r="Q24" s="29"/>
      <c r="R24" s="29"/>
      <c r="S24" s="33"/>
      <c r="T24" s="34"/>
      <c r="U24" s="29"/>
      <c r="X24" s="24"/>
    </row>
    <row r="25" spans="1:24" s="18" customForma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4" s="37" customForma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8" spans="1:24" ht="33" customHeight="1" x14ac:dyDescent="0.2">
      <c r="S28" s="38" t="e">
        <f>#REF!+#REF!</f>
        <v>#REF!</v>
      </c>
    </row>
    <row r="29" spans="1:24" s="36" customFormat="1" x14ac:dyDescent="0.2"/>
    <row r="30" spans="1:24" x14ac:dyDescent="0.2">
      <c r="S30" s="39"/>
    </row>
    <row r="33" spans="16:26" x14ac:dyDescent="0.2">
      <c r="Q33" s="40"/>
    </row>
    <row r="34" spans="16:26" x14ac:dyDescent="0.2">
      <c r="P34" s="3"/>
    </row>
    <row r="39" spans="16:26" ht="15.75" x14ac:dyDescent="0.2">
      <c r="T39" s="23" t="e">
        <f>#REF!+#REF!</f>
        <v>#REF!</v>
      </c>
    </row>
    <row r="42" spans="16:26" ht="15.75" x14ac:dyDescent="0.2">
      <c r="T42" s="41">
        <f>'[1]MAPA DE OBRAS 2019 3º tri  '!R15</f>
        <v>478759.62000000017</v>
      </c>
    </row>
    <row r="43" spans="16:26" ht="15.75" x14ac:dyDescent="0.2">
      <c r="V43" s="41" t="e">
        <f>T39+T42</f>
        <v>#REF!</v>
      </c>
    </row>
    <row r="45" spans="16:26" ht="15.75" x14ac:dyDescent="0.2">
      <c r="T45" s="41">
        <v>154365.82999999999</v>
      </c>
    </row>
    <row r="46" spans="16:26" s="36" customFormat="1" ht="15.75" x14ac:dyDescent="0.2">
      <c r="T46" s="41" t="e">
        <f>V43+T45</f>
        <v>#REF!</v>
      </c>
      <c r="V46" s="3"/>
      <c r="W46" s="3"/>
      <c r="X46" s="3"/>
      <c r="Y46" s="3"/>
      <c r="Z46" s="3"/>
    </row>
    <row r="47" spans="16:26" s="36" customFormat="1" ht="15.75" x14ac:dyDescent="0.2">
      <c r="T47" s="41"/>
      <c r="V47" s="3"/>
      <c r="W47" s="3"/>
      <c r="X47" s="3"/>
      <c r="Y47" s="3"/>
      <c r="Z47" s="3"/>
    </row>
    <row r="48" spans="16:26" s="36" customFormat="1" ht="15.75" x14ac:dyDescent="0.2">
      <c r="T48" s="41"/>
      <c r="V48" s="3"/>
      <c r="W48" s="3"/>
      <c r="X48" s="3"/>
      <c r="Y48" s="3"/>
      <c r="Z48" s="3"/>
    </row>
  </sheetData>
  <mergeCells count="29">
    <mergeCell ref="A1:U1"/>
    <mergeCell ref="A2:U2"/>
    <mergeCell ref="B3:C3"/>
    <mergeCell ref="D3:H3"/>
    <mergeCell ref="I3:J3"/>
    <mergeCell ref="L3:U3"/>
    <mergeCell ref="A6:M6"/>
    <mergeCell ref="P6:S6"/>
    <mergeCell ref="T6:T8"/>
    <mergeCell ref="U6:U8"/>
    <mergeCell ref="A7:A8"/>
    <mergeCell ref="A4:H4"/>
    <mergeCell ref="I4:K4"/>
    <mergeCell ref="L4:M4"/>
    <mergeCell ref="N4:U4"/>
    <mergeCell ref="A5:U5"/>
    <mergeCell ref="H24:I24"/>
    <mergeCell ref="Q7:Q8"/>
    <mergeCell ref="R7:R8"/>
    <mergeCell ref="S7:S8"/>
    <mergeCell ref="A21:O21"/>
    <mergeCell ref="H22:I22"/>
    <mergeCell ref="H23:I23"/>
    <mergeCell ref="B7:B8"/>
    <mergeCell ref="C7:F7"/>
    <mergeCell ref="G7:H7"/>
    <mergeCell ref="I7:M7"/>
    <mergeCell ref="N7:O7"/>
    <mergeCell ref="P7:P8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39" orientation="landscape" horizontalDpi="360" verticalDpi="360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293C4-61F8-4C08-B776-C287923B2606}">
  <sheetPr>
    <pageSetUpPr fitToPage="1"/>
  </sheetPr>
  <dimension ref="A1:Z49"/>
  <sheetViews>
    <sheetView view="pageBreakPreview" topLeftCell="F13" zoomScale="70" zoomScaleSheetLayoutView="70" workbookViewId="0">
      <selection activeCell="Q22" sqref="Q22"/>
    </sheetView>
  </sheetViews>
  <sheetFormatPr defaultRowHeight="11.25" x14ac:dyDescent="0.2"/>
  <cols>
    <col min="1" max="1" width="17.42578125" style="36" customWidth="1"/>
    <col min="2" max="2" width="40.42578125" style="36" customWidth="1"/>
    <col min="3" max="3" width="11" style="36" customWidth="1"/>
    <col min="4" max="4" width="23.140625" style="36" bestFit="1" customWidth="1"/>
    <col min="5" max="5" width="13.7109375" style="36" customWidth="1"/>
    <col min="6" max="6" width="11.28515625" style="36" customWidth="1"/>
    <col min="7" max="7" width="13.7109375" style="36" customWidth="1"/>
    <col min="8" max="8" width="29.140625" style="36" customWidth="1"/>
    <col min="9" max="9" width="11" style="36" customWidth="1"/>
    <col min="10" max="10" width="12.42578125" style="36" customWidth="1"/>
    <col min="11" max="11" width="10.85546875" style="36" customWidth="1"/>
    <col min="12" max="12" width="18" style="36" customWidth="1"/>
    <col min="13" max="13" width="17.28515625" style="36" bestFit="1" customWidth="1"/>
    <col min="14" max="14" width="12.28515625" style="36" customWidth="1"/>
    <col min="15" max="15" width="20.5703125" style="36" bestFit="1" customWidth="1"/>
    <col min="16" max="16" width="14" style="36" customWidth="1"/>
    <col min="17" max="17" width="18.5703125" style="36" customWidth="1"/>
    <col min="18" max="18" width="18.85546875" style="36" customWidth="1"/>
    <col min="19" max="19" width="19.5703125" style="36" customWidth="1"/>
    <col min="20" max="20" width="17.42578125" style="36" customWidth="1"/>
    <col min="21" max="21" width="13.42578125" style="36" customWidth="1"/>
    <col min="22" max="22" width="16.28515625" style="3" customWidth="1"/>
    <col min="23" max="23" width="9.140625" style="3"/>
    <col min="24" max="24" width="13.7109375" style="3" customWidth="1"/>
    <col min="25" max="25" width="9.140625" style="3"/>
    <col min="26" max="26" width="16.7109375" style="3" customWidth="1"/>
    <col min="27" max="16384" width="9.140625" style="3"/>
  </cols>
  <sheetData>
    <row r="1" spans="1:24" s="1" customFormat="1" ht="41.25" customHeight="1" x14ac:dyDescent="0.2">
      <c r="A1" s="59" t="s">
        <v>126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4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4" s="6" customFormat="1" ht="21" customHeight="1" x14ac:dyDescent="0.2">
      <c r="A3" s="4" t="s">
        <v>0</v>
      </c>
      <c r="B3" s="61" t="s">
        <v>1</v>
      </c>
      <c r="C3" s="61"/>
      <c r="D3" s="62"/>
      <c r="E3" s="62"/>
      <c r="F3" s="62"/>
      <c r="G3" s="62"/>
      <c r="H3" s="62"/>
      <c r="I3" s="63" t="s">
        <v>2</v>
      </c>
      <c r="J3" s="63"/>
      <c r="K3" s="5" t="s">
        <v>124</v>
      </c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4" s="6" customFormat="1" ht="19.5" customHeight="1" x14ac:dyDescent="0.2">
      <c r="A4" s="54" t="s">
        <v>3</v>
      </c>
      <c r="B4" s="54"/>
      <c r="C4" s="54"/>
      <c r="D4" s="54"/>
      <c r="E4" s="54"/>
      <c r="F4" s="54"/>
      <c r="G4" s="54"/>
      <c r="H4" s="54"/>
      <c r="I4" s="54" t="s">
        <v>4</v>
      </c>
      <c r="J4" s="54"/>
      <c r="K4" s="54"/>
      <c r="L4" s="55" t="s">
        <v>134</v>
      </c>
      <c r="M4" s="55"/>
      <c r="N4" s="56"/>
      <c r="O4" s="56"/>
      <c r="P4" s="56"/>
      <c r="Q4" s="56"/>
      <c r="R4" s="56"/>
      <c r="S4" s="56"/>
      <c r="T4" s="56"/>
      <c r="U4" s="56"/>
    </row>
    <row r="5" spans="1:24" s="7" customFormat="1" ht="12.75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4" s="9" customFormat="1" ht="18.75" customHeight="1" x14ac:dyDescent="0.2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50" t="s">
        <v>6</v>
      </c>
      <c r="Q6" s="50"/>
      <c r="R6" s="50"/>
      <c r="S6" s="50"/>
      <c r="T6" s="44" t="s">
        <v>7</v>
      </c>
      <c r="U6" s="44" t="s">
        <v>8</v>
      </c>
    </row>
    <row r="7" spans="1:24" s="9" customFormat="1" ht="19.5" customHeight="1" x14ac:dyDescent="0.2">
      <c r="A7" s="49" t="s">
        <v>9</v>
      </c>
      <c r="B7" s="49" t="s">
        <v>10</v>
      </c>
      <c r="C7" s="50" t="s">
        <v>11</v>
      </c>
      <c r="D7" s="50"/>
      <c r="E7" s="50"/>
      <c r="F7" s="50"/>
      <c r="G7" s="50" t="s">
        <v>12</v>
      </c>
      <c r="H7" s="50"/>
      <c r="I7" s="51" t="s">
        <v>13</v>
      </c>
      <c r="J7" s="52"/>
      <c r="K7" s="52"/>
      <c r="L7" s="52"/>
      <c r="M7" s="53"/>
      <c r="N7" s="50" t="s">
        <v>14</v>
      </c>
      <c r="O7" s="50"/>
      <c r="P7" s="44" t="s">
        <v>15</v>
      </c>
      <c r="Q7" s="44" t="s">
        <v>16</v>
      </c>
      <c r="R7" s="44" t="s">
        <v>17</v>
      </c>
      <c r="S7" s="44" t="s">
        <v>18</v>
      </c>
      <c r="T7" s="58"/>
      <c r="U7" s="58"/>
    </row>
    <row r="8" spans="1:24" s="11" customFormat="1" ht="57.75" customHeight="1" x14ac:dyDescent="0.2">
      <c r="A8" s="49"/>
      <c r="B8" s="49"/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19</v>
      </c>
      <c r="J8" s="10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30</v>
      </c>
      <c r="P8" s="45"/>
      <c r="Q8" s="45"/>
      <c r="R8" s="45"/>
      <c r="S8" s="45"/>
      <c r="T8" s="45"/>
      <c r="U8" s="45"/>
    </row>
    <row r="9" spans="1:24" s="18" customFormat="1" ht="31.5" x14ac:dyDescent="0.25">
      <c r="A9" s="10" t="s">
        <v>31</v>
      </c>
      <c r="B9" s="12" t="s">
        <v>32</v>
      </c>
      <c r="C9" s="13" t="s">
        <v>33</v>
      </c>
      <c r="D9" s="10" t="s">
        <v>34</v>
      </c>
      <c r="E9" s="14"/>
      <c r="F9" s="14"/>
      <c r="G9" s="14" t="s">
        <v>35</v>
      </c>
      <c r="H9" s="10" t="s">
        <v>36</v>
      </c>
      <c r="I9" s="10" t="s">
        <v>33</v>
      </c>
      <c r="J9" s="10" t="s">
        <v>37</v>
      </c>
      <c r="K9" s="10" t="s">
        <v>38</v>
      </c>
      <c r="L9" s="15">
        <v>1049001.3</v>
      </c>
      <c r="M9" s="10" t="s">
        <v>39</v>
      </c>
      <c r="N9" s="14"/>
      <c r="O9" s="16">
        <v>241195.32</v>
      </c>
      <c r="P9" s="10" t="s">
        <v>40</v>
      </c>
      <c r="Q9" s="17"/>
      <c r="R9" s="17"/>
      <c r="S9" s="17"/>
      <c r="T9" s="15">
        <v>996544.79</v>
      </c>
      <c r="U9" s="10" t="s">
        <v>41</v>
      </c>
    </row>
    <row r="10" spans="1:24" s="18" customFormat="1" ht="47.25" x14ac:dyDescent="0.25">
      <c r="A10" s="10" t="s">
        <v>42</v>
      </c>
      <c r="B10" s="12" t="s">
        <v>43</v>
      </c>
      <c r="C10" s="13" t="s">
        <v>44</v>
      </c>
      <c r="D10" s="10" t="s">
        <v>34</v>
      </c>
      <c r="E10" s="14"/>
      <c r="F10" s="14"/>
      <c r="G10" s="14" t="s">
        <v>35</v>
      </c>
      <c r="H10" s="10" t="s">
        <v>36</v>
      </c>
      <c r="I10" s="10" t="s">
        <v>45</v>
      </c>
      <c r="J10" s="10" t="s">
        <v>46</v>
      </c>
      <c r="K10" s="10" t="s">
        <v>47</v>
      </c>
      <c r="L10" s="15">
        <v>288126.46000000002</v>
      </c>
      <c r="M10" s="10" t="s">
        <v>48</v>
      </c>
      <c r="N10" s="14"/>
      <c r="O10" s="19"/>
      <c r="P10" s="10" t="s">
        <v>40</v>
      </c>
      <c r="Q10" s="17"/>
      <c r="R10" s="17"/>
      <c r="S10" s="17"/>
      <c r="T10" s="15">
        <f>31559.08+46478.94+53814.29+41851.46+54957+30855+20158+22804.48+22931.46+33553.03+31276.03</f>
        <v>390238.77</v>
      </c>
      <c r="U10" s="10" t="s">
        <v>41</v>
      </c>
    </row>
    <row r="11" spans="1:24" ht="47.25" x14ac:dyDescent="0.2">
      <c r="A11" s="10" t="s">
        <v>49</v>
      </c>
      <c r="B11" s="12" t="s">
        <v>50</v>
      </c>
      <c r="C11" s="13" t="s">
        <v>51</v>
      </c>
      <c r="D11" s="10" t="s">
        <v>52</v>
      </c>
      <c r="E11" s="14"/>
      <c r="F11" s="14"/>
      <c r="G11" s="14" t="s">
        <v>53</v>
      </c>
      <c r="H11" s="10" t="s">
        <v>54</v>
      </c>
      <c r="I11" s="10" t="s">
        <v>55</v>
      </c>
      <c r="J11" s="10" t="s">
        <v>56</v>
      </c>
      <c r="K11" s="10" t="s">
        <v>47</v>
      </c>
      <c r="L11" s="15">
        <v>195716.72</v>
      </c>
      <c r="M11" s="10"/>
      <c r="N11" s="20" t="s">
        <v>57</v>
      </c>
      <c r="O11" s="21"/>
      <c r="P11" s="10" t="s">
        <v>40</v>
      </c>
      <c r="Q11" s="15"/>
      <c r="R11" s="15"/>
      <c r="S11" s="15"/>
      <c r="T11" s="15">
        <v>115978.4</v>
      </c>
      <c r="U11" s="10" t="s">
        <v>58</v>
      </c>
    </row>
    <row r="12" spans="1:24" ht="31.5" x14ac:dyDescent="0.2">
      <c r="A12" s="10" t="s">
        <v>59</v>
      </c>
      <c r="B12" s="22" t="s">
        <v>60</v>
      </c>
      <c r="C12" s="13" t="s">
        <v>61</v>
      </c>
      <c r="D12" s="10" t="s">
        <v>52</v>
      </c>
      <c r="E12" s="14"/>
      <c r="F12" s="14"/>
      <c r="G12" s="14" t="s">
        <v>62</v>
      </c>
      <c r="H12" s="10" t="s">
        <v>63</v>
      </c>
      <c r="I12" s="10" t="s">
        <v>61</v>
      </c>
      <c r="J12" s="10" t="s">
        <v>64</v>
      </c>
      <c r="K12" s="10" t="s">
        <v>65</v>
      </c>
      <c r="L12" s="15">
        <v>141471.24</v>
      </c>
      <c r="M12" s="10"/>
      <c r="N12" s="20" t="s">
        <v>66</v>
      </c>
      <c r="O12" s="21"/>
      <c r="P12" s="10" t="s">
        <v>40</v>
      </c>
      <c r="Q12" s="15"/>
      <c r="R12" s="15"/>
      <c r="S12" s="15"/>
      <c r="T12" s="15">
        <v>42088.53</v>
      </c>
      <c r="U12" s="10" t="s">
        <v>58</v>
      </c>
    </row>
    <row r="13" spans="1:24" ht="47.25" x14ac:dyDescent="0.2">
      <c r="A13" s="10" t="s">
        <v>69</v>
      </c>
      <c r="B13" s="22" t="s">
        <v>70</v>
      </c>
      <c r="C13" s="13" t="s">
        <v>71</v>
      </c>
      <c r="D13" s="10" t="s">
        <v>72</v>
      </c>
      <c r="E13" s="14"/>
      <c r="F13" s="14"/>
      <c r="G13" s="10" t="s">
        <v>73</v>
      </c>
      <c r="H13" s="10" t="s">
        <v>74</v>
      </c>
      <c r="I13" s="10" t="s">
        <v>71</v>
      </c>
      <c r="J13" s="10" t="s">
        <v>75</v>
      </c>
      <c r="K13" s="10" t="s">
        <v>76</v>
      </c>
      <c r="L13" s="15">
        <v>255649.46</v>
      </c>
      <c r="M13" s="10"/>
      <c r="N13" s="25"/>
      <c r="O13" s="21"/>
      <c r="P13" s="10" t="s">
        <v>68</v>
      </c>
      <c r="Q13" s="15"/>
      <c r="R13" s="15"/>
      <c r="S13" s="15"/>
      <c r="T13" s="15">
        <v>192938.95</v>
      </c>
      <c r="U13" s="10" t="s">
        <v>58</v>
      </c>
      <c r="X13" s="24"/>
    </row>
    <row r="14" spans="1:24" ht="47.25" x14ac:dyDescent="0.2">
      <c r="A14" s="10" t="s">
        <v>77</v>
      </c>
      <c r="B14" s="22" t="s">
        <v>78</v>
      </c>
      <c r="C14" s="13" t="s">
        <v>79</v>
      </c>
      <c r="D14" s="10" t="s">
        <v>80</v>
      </c>
      <c r="E14" s="14"/>
      <c r="F14" s="14"/>
      <c r="G14" s="10" t="s">
        <v>81</v>
      </c>
      <c r="H14" s="10" t="s">
        <v>82</v>
      </c>
      <c r="I14" s="10" t="s">
        <v>79</v>
      </c>
      <c r="J14" s="10" t="s">
        <v>83</v>
      </c>
      <c r="K14" s="10" t="s">
        <v>84</v>
      </c>
      <c r="L14" s="15">
        <v>272994.78999999998</v>
      </c>
      <c r="M14" s="10"/>
      <c r="N14" s="10" t="s">
        <v>67</v>
      </c>
      <c r="O14" s="21"/>
      <c r="P14" s="10" t="s">
        <v>68</v>
      </c>
      <c r="Q14" s="15"/>
      <c r="R14" s="15"/>
      <c r="S14" s="15"/>
      <c r="T14" s="15">
        <v>514783.63</v>
      </c>
      <c r="U14" s="10" t="s">
        <v>58</v>
      </c>
      <c r="X14" s="24"/>
    </row>
    <row r="15" spans="1:24" ht="31.5" x14ac:dyDescent="0.2">
      <c r="A15" s="10" t="s">
        <v>85</v>
      </c>
      <c r="B15" s="22" t="s">
        <v>86</v>
      </c>
      <c r="C15" s="13" t="s">
        <v>87</v>
      </c>
      <c r="D15" s="10" t="s">
        <v>88</v>
      </c>
      <c r="E15" s="14"/>
      <c r="F15" s="14"/>
      <c r="G15" s="10" t="s">
        <v>89</v>
      </c>
      <c r="H15" s="10" t="s">
        <v>90</v>
      </c>
      <c r="I15" s="10" t="s">
        <v>91</v>
      </c>
      <c r="J15" s="10" t="s">
        <v>92</v>
      </c>
      <c r="K15" s="10" t="s">
        <v>93</v>
      </c>
      <c r="L15" s="15">
        <v>83255.45</v>
      </c>
      <c r="M15" s="10"/>
      <c r="N15" s="10" t="s">
        <v>93</v>
      </c>
      <c r="O15" s="21"/>
      <c r="P15" s="10" t="s">
        <v>68</v>
      </c>
      <c r="Q15" s="15"/>
      <c r="R15" s="26"/>
      <c r="S15" s="15"/>
      <c r="T15" s="15">
        <v>26111.119999999999</v>
      </c>
      <c r="U15" s="10" t="s">
        <v>58</v>
      </c>
      <c r="X15" s="24"/>
    </row>
    <row r="16" spans="1:24" ht="47.25" x14ac:dyDescent="0.2">
      <c r="A16" s="10" t="s">
        <v>94</v>
      </c>
      <c r="B16" s="22" t="s">
        <v>95</v>
      </c>
      <c r="C16" s="13" t="s">
        <v>96</v>
      </c>
      <c r="D16" s="10" t="s">
        <v>72</v>
      </c>
      <c r="E16" s="14"/>
      <c r="F16" s="14"/>
      <c r="G16" s="10" t="s">
        <v>97</v>
      </c>
      <c r="H16" s="10" t="s">
        <v>98</v>
      </c>
      <c r="I16" s="10" t="s">
        <v>99</v>
      </c>
      <c r="J16" s="10" t="s">
        <v>100</v>
      </c>
      <c r="K16" s="10" t="s">
        <v>101</v>
      </c>
      <c r="L16" s="15">
        <v>143904.32999999999</v>
      </c>
      <c r="M16" s="10"/>
      <c r="N16" s="10"/>
      <c r="O16" s="21"/>
      <c r="P16" s="10" t="s">
        <v>68</v>
      </c>
      <c r="Q16" s="15"/>
      <c r="R16" s="15"/>
      <c r="S16" s="15"/>
      <c r="T16" s="15">
        <v>90930.49</v>
      </c>
      <c r="U16" s="10" t="s">
        <v>58</v>
      </c>
      <c r="V16" s="27"/>
      <c r="X16" s="24"/>
    </row>
    <row r="17" spans="1:24" ht="47.25" x14ac:dyDescent="0.2">
      <c r="A17" s="10" t="s">
        <v>102</v>
      </c>
      <c r="B17" s="22" t="s">
        <v>103</v>
      </c>
      <c r="C17" s="13" t="s">
        <v>104</v>
      </c>
      <c r="D17" s="10" t="s">
        <v>72</v>
      </c>
      <c r="E17" s="14"/>
      <c r="F17" s="14"/>
      <c r="G17" s="10" t="s">
        <v>73</v>
      </c>
      <c r="H17" s="10" t="s">
        <v>74</v>
      </c>
      <c r="I17" s="10" t="s">
        <v>105</v>
      </c>
      <c r="J17" s="10" t="s">
        <v>106</v>
      </c>
      <c r="K17" s="10" t="s">
        <v>107</v>
      </c>
      <c r="L17" s="15">
        <v>292185.86</v>
      </c>
      <c r="M17" s="10"/>
      <c r="N17" s="10"/>
      <c r="O17" s="21"/>
      <c r="P17" s="10" t="s">
        <v>68</v>
      </c>
      <c r="Q17" s="15">
        <v>50525.31</v>
      </c>
      <c r="R17" s="15">
        <v>50525.31</v>
      </c>
      <c r="S17" s="15">
        <v>50525.31</v>
      </c>
      <c r="T17" s="15">
        <v>129319.45</v>
      </c>
      <c r="U17" s="10" t="s">
        <v>58</v>
      </c>
      <c r="V17" s="27"/>
      <c r="X17" s="24"/>
    </row>
    <row r="18" spans="1:24" ht="47.25" x14ac:dyDescent="0.2">
      <c r="A18" s="10" t="s">
        <v>94</v>
      </c>
      <c r="B18" s="22" t="s">
        <v>108</v>
      </c>
      <c r="C18" s="13" t="s">
        <v>109</v>
      </c>
      <c r="D18" s="10" t="s">
        <v>72</v>
      </c>
      <c r="E18" s="14"/>
      <c r="F18" s="14"/>
      <c r="G18" s="10" t="s">
        <v>110</v>
      </c>
      <c r="H18" s="10" t="s">
        <v>111</v>
      </c>
      <c r="I18" s="10" t="s">
        <v>112</v>
      </c>
      <c r="J18" s="10" t="s">
        <v>113</v>
      </c>
      <c r="K18" s="10" t="s">
        <v>114</v>
      </c>
      <c r="L18" s="15">
        <v>531118.80000000005</v>
      </c>
      <c r="M18" s="10"/>
      <c r="N18" s="10"/>
      <c r="O18" s="15">
        <v>591792.26</v>
      </c>
      <c r="P18" s="10" t="s">
        <v>40</v>
      </c>
      <c r="Q18" s="15">
        <v>186909.36</v>
      </c>
      <c r="R18" s="15">
        <v>186909.36</v>
      </c>
      <c r="S18" s="15">
        <v>556698.82999999996</v>
      </c>
      <c r="T18" s="15">
        <v>666954.48</v>
      </c>
      <c r="U18" s="10" t="s">
        <v>135</v>
      </c>
      <c r="V18" s="27"/>
      <c r="X18" s="24"/>
    </row>
    <row r="19" spans="1:24" ht="47.25" x14ac:dyDescent="0.2">
      <c r="A19" s="10" t="s">
        <v>115</v>
      </c>
      <c r="B19" s="22" t="s">
        <v>116</v>
      </c>
      <c r="C19" s="13" t="s">
        <v>117</v>
      </c>
      <c r="D19" s="10" t="s">
        <v>72</v>
      </c>
      <c r="E19" s="14"/>
      <c r="F19" s="14"/>
      <c r="G19" s="10" t="s">
        <v>97</v>
      </c>
      <c r="H19" s="10" t="s">
        <v>98</v>
      </c>
      <c r="I19" s="10" t="s">
        <v>118</v>
      </c>
      <c r="J19" s="10" t="s">
        <v>119</v>
      </c>
      <c r="K19" s="10" t="s">
        <v>140</v>
      </c>
      <c r="L19" s="15">
        <v>272925.05</v>
      </c>
      <c r="M19" s="10"/>
      <c r="N19" s="10"/>
      <c r="O19" s="15"/>
      <c r="P19" s="10" t="s">
        <v>40</v>
      </c>
      <c r="Q19" s="15"/>
      <c r="R19" s="15"/>
      <c r="S19" s="15">
        <v>183780.88</v>
      </c>
      <c r="T19" s="15">
        <v>185375.17</v>
      </c>
      <c r="U19" s="10" t="s">
        <v>58</v>
      </c>
      <c r="V19" s="27"/>
      <c r="X19" s="24"/>
    </row>
    <row r="20" spans="1:24" ht="31.5" x14ac:dyDescent="0.2">
      <c r="A20" s="10" t="s">
        <v>128</v>
      </c>
      <c r="B20" s="22" t="s">
        <v>129</v>
      </c>
      <c r="C20" s="13" t="s">
        <v>130</v>
      </c>
      <c r="D20" s="10" t="s">
        <v>72</v>
      </c>
      <c r="E20" s="14"/>
      <c r="F20" s="14"/>
      <c r="G20" s="10" t="s">
        <v>97</v>
      </c>
      <c r="H20" s="10" t="s">
        <v>98</v>
      </c>
      <c r="I20" s="10" t="s">
        <v>130</v>
      </c>
      <c r="J20" s="10" t="s">
        <v>131</v>
      </c>
      <c r="K20" s="10" t="s">
        <v>132</v>
      </c>
      <c r="L20" s="15">
        <v>65862.600000000006</v>
      </c>
      <c r="M20" s="10"/>
      <c r="N20" s="10"/>
      <c r="O20" s="15"/>
      <c r="P20" s="10" t="s">
        <v>40</v>
      </c>
      <c r="Q20" s="15">
        <v>50910.58</v>
      </c>
      <c r="R20" s="15">
        <v>50910.58</v>
      </c>
      <c r="S20" s="15">
        <v>50910.58</v>
      </c>
      <c r="T20" s="15">
        <v>82205.049999999988</v>
      </c>
      <c r="U20" s="10" t="s">
        <v>133</v>
      </c>
      <c r="V20" s="27"/>
      <c r="X20" s="24"/>
    </row>
    <row r="21" spans="1:24" ht="63" x14ac:dyDescent="0.2">
      <c r="A21" s="10" t="s">
        <v>137</v>
      </c>
      <c r="B21" s="22" t="s">
        <v>136</v>
      </c>
      <c r="C21" s="13" t="s">
        <v>138</v>
      </c>
      <c r="D21" s="10" t="s">
        <v>72</v>
      </c>
      <c r="E21" s="14"/>
      <c r="F21" s="14"/>
      <c r="G21" s="10" t="s">
        <v>97</v>
      </c>
      <c r="H21" s="10" t="s">
        <v>98</v>
      </c>
      <c r="I21" s="10" t="s">
        <v>139</v>
      </c>
      <c r="J21" s="10" t="s">
        <v>141</v>
      </c>
      <c r="K21" s="10" t="s">
        <v>140</v>
      </c>
      <c r="L21" s="15">
        <v>526560.89</v>
      </c>
      <c r="M21" s="10"/>
      <c r="N21" s="10"/>
      <c r="O21" s="15"/>
      <c r="P21" s="10" t="s">
        <v>40</v>
      </c>
      <c r="Q21" s="15">
        <v>126830.29</v>
      </c>
      <c r="R21" s="15">
        <v>126830.29</v>
      </c>
      <c r="S21" s="15">
        <v>126830.29</v>
      </c>
      <c r="T21" s="15">
        <v>126830.29</v>
      </c>
      <c r="U21" s="10" t="s">
        <v>58</v>
      </c>
      <c r="V21" s="27"/>
      <c r="X21" s="24"/>
    </row>
    <row r="22" spans="1:24" ht="15.75" x14ac:dyDescent="0.2">
      <c r="A22" s="46" t="s">
        <v>121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4" t="s">
        <v>122</v>
      </c>
      <c r="Q22" s="28">
        <f>SUM(Q9:Q21)</f>
        <v>415175.54</v>
      </c>
      <c r="R22" s="28">
        <f t="shared" ref="R22:T22" si="0">SUM(R9:R20)</f>
        <v>288345.25</v>
      </c>
      <c r="S22" s="28">
        <f t="shared" si="0"/>
        <v>841915.59999999986</v>
      </c>
      <c r="T22" s="28">
        <f t="shared" si="0"/>
        <v>3433468.83</v>
      </c>
      <c r="U22" s="14"/>
      <c r="X22" s="24" t="s">
        <v>123</v>
      </c>
    </row>
    <row r="23" spans="1:24" s="18" customFormat="1" ht="15.75" x14ac:dyDescent="0.2">
      <c r="A23" s="2"/>
      <c r="B23" s="2"/>
      <c r="C23" s="2"/>
      <c r="D23" s="2"/>
      <c r="E23" s="2"/>
      <c r="F23" s="2"/>
      <c r="G23" s="2"/>
      <c r="H23" s="47"/>
      <c r="I23" s="4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X23" s="24">
        <v>46085.66</v>
      </c>
    </row>
    <row r="24" spans="1:24" s="18" customFormat="1" ht="15.75" x14ac:dyDescent="0.2">
      <c r="A24" s="29"/>
      <c r="B24" s="29"/>
      <c r="C24" s="29"/>
      <c r="D24" s="29"/>
      <c r="E24" s="29"/>
      <c r="F24" s="29"/>
      <c r="G24" s="29"/>
      <c r="H24" s="48"/>
      <c r="I24" s="48"/>
      <c r="J24" s="30"/>
      <c r="K24" s="29"/>
      <c r="L24" s="31"/>
      <c r="M24" s="29"/>
      <c r="N24" s="29"/>
      <c r="O24" s="29"/>
      <c r="P24" s="29"/>
      <c r="Q24" s="29"/>
      <c r="R24" s="29"/>
      <c r="S24" s="29"/>
      <c r="T24" s="29"/>
      <c r="U24" s="29"/>
      <c r="X24" s="24"/>
    </row>
    <row r="25" spans="1:24" s="18" customFormat="1" ht="29.25" customHeight="1" x14ac:dyDescent="0.2">
      <c r="A25" s="29"/>
      <c r="B25" s="29"/>
      <c r="C25" s="29"/>
      <c r="D25" s="29"/>
      <c r="E25" s="29"/>
      <c r="F25" s="29"/>
      <c r="G25" s="29"/>
      <c r="H25" s="43"/>
      <c r="I25" s="43"/>
      <c r="J25" s="29"/>
      <c r="K25" s="29"/>
      <c r="L25" s="32"/>
      <c r="M25" s="29"/>
      <c r="N25" s="29"/>
      <c r="O25" s="29"/>
      <c r="P25" s="29"/>
      <c r="Q25" s="29"/>
      <c r="R25" s="29"/>
      <c r="S25" s="33"/>
      <c r="T25" s="34"/>
      <c r="U25" s="29"/>
      <c r="X25" s="24"/>
    </row>
    <row r="26" spans="1:24" s="18" customForma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4" s="37" customForma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9" spans="1:24" ht="33" customHeight="1" x14ac:dyDescent="0.2">
      <c r="S29" s="38" t="e">
        <f>#REF!+#REF!</f>
        <v>#REF!</v>
      </c>
    </row>
    <row r="30" spans="1:24" s="36" customFormat="1" x14ac:dyDescent="0.2"/>
    <row r="31" spans="1:24" x14ac:dyDescent="0.2">
      <c r="S31" s="39"/>
    </row>
    <row r="34" spans="16:26" x14ac:dyDescent="0.2">
      <c r="Q34" s="40"/>
    </row>
    <row r="35" spans="16:26" x14ac:dyDescent="0.2">
      <c r="P35" s="3"/>
    </row>
    <row r="40" spans="16:26" ht="15.75" x14ac:dyDescent="0.2">
      <c r="T40" s="23" t="e">
        <f>#REF!+#REF!</f>
        <v>#REF!</v>
      </c>
    </row>
    <row r="43" spans="16:26" ht="15.75" x14ac:dyDescent="0.2">
      <c r="T43" s="41">
        <f>'[1]MAPA DE OBRAS 2019 3º tri  '!R15</f>
        <v>478759.62000000017</v>
      </c>
    </row>
    <row r="44" spans="16:26" ht="15.75" x14ac:dyDescent="0.2">
      <c r="V44" s="41" t="e">
        <f>T40+T43</f>
        <v>#REF!</v>
      </c>
    </row>
    <row r="46" spans="16:26" ht="15.75" x14ac:dyDescent="0.2">
      <c r="T46" s="41">
        <v>154365.82999999999</v>
      </c>
    </row>
    <row r="47" spans="16:26" s="36" customFormat="1" ht="15.75" x14ac:dyDescent="0.2">
      <c r="T47" s="41" t="e">
        <f>V44+T46</f>
        <v>#REF!</v>
      </c>
      <c r="V47" s="3"/>
      <c r="W47" s="3"/>
      <c r="X47" s="3"/>
      <c r="Y47" s="3"/>
      <c r="Z47" s="3"/>
    </row>
    <row r="48" spans="16:26" s="36" customFormat="1" ht="15.75" x14ac:dyDescent="0.2">
      <c r="T48" s="41"/>
      <c r="V48" s="3"/>
      <c r="W48" s="3"/>
      <c r="X48" s="3"/>
      <c r="Y48" s="3"/>
      <c r="Z48" s="3"/>
    </row>
    <row r="49" spans="20:26" s="36" customFormat="1" ht="15.75" x14ac:dyDescent="0.2">
      <c r="T49" s="41"/>
      <c r="V49" s="3"/>
      <c r="W49" s="3"/>
      <c r="X49" s="3"/>
      <c r="Y49" s="3"/>
      <c r="Z49" s="3"/>
    </row>
  </sheetData>
  <mergeCells count="29">
    <mergeCell ref="H25:I25"/>
    <mergeCell ref="Q7:Q8"/>
    <mergeCell ref="R7:R8"/>
    <mergeCell ref="S7:S8"/>
    <mergeCell ref="A22:O22"/>
    <mergeCell ref="H23:I23"/>
    <mergeCell ref="H24:I24"/>
    <mergeCell ref="B7:B8"/>
    <mergeCell ref="C7:F7"/>
    <mergeCell ref="G7:H7"/>
    <mergeCell ref="I7:M7"/>
    <mergeCell ref="N7:O7"/>
    <mergeCell ref="P7:P8"/>
    <mergeCell ref="A4:H4"/>
    <mergeCell ref="I4:K4"/>
    <mergeCell ref="L4:M4"/>
    <mergeCell ref="N4:U4"/>
    <mergeCell ref="A5:U5"/>
    <mergeCell ref="A6:M6"/>
    <mergeCell ref="P6:S6"/>
    <mergeCell ref="T6:T8"/>
    <mergeCell ref="U6:U8"/>
    <mergeCell ref="A7:A8"/>
    <mergeCell ref="A1:U1"/>
    <mergeCell ref="A2:U2"/>
    <mergeCell ref="B3:C3"/>
    <mergeCell ref="D3:H3"/>
    <mergeCell ref="I3:J3"/>
    <mergeCell ref="L3:U3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39" orientation="landscape" horizontalDpi="360" verticalDpi="360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E62C-B803-4E5B-81B1-47CDEAF4619F}">
  <sheetPr>
    <pageSetUpPr fitToPage="1"/>
  </sheetPr>
  <dimension ref="A1:Z50"/>
  <sheetViews>
    <sheetView view="pageBreakPreview" zoomScale="70" zoomScaleSheetLayoutView="70" workbookViewId="0">
      <selection sqref="A1:U1"/>
    </sheetView>
  </sheetViews>
  <sheetFormatPr defaultRowHeight="11.25" x14ac:dyDescent="0.2"/>
  <cols>
    <col min="1" max="1" width="17.42578125" style="36" customWidth="1"/>
    <col min="2" max="2" width="40.42578125" style="36" customWidth="1"/>
    <col min="3" max="3" width="11" style="36" customWidth="1"/>
    <col min="4" max="4" width="23.140625" style="36" bestFit="1" customWidth="1"/>
    <col min="5" max="5" width="13.7109375" style="36" customWidth="1"/>
    <col min="6" max="6" width="11.28515625" style="36" customWidth="1"/>
    <col min="7" max="7" width="13.7109375" style="36" customWidth="1"/>
    <col min="8" max="8" width="29.140625" style="36" customWidth="1"/>
    <col min="9" max="9" width="11" style="36" customWidth="1"/>
    <col min="10" max="10" width="12.42578125" style="36" customWidth="1"/>
    <col min="11" max="11" width="10.85546875" style="36" customWidth="1"/>
    <col min="12" max="12" width="18" style="36" customWidth="1"/>
    <col min="13" max="13" width="17.28515625" style="36" bestFit="1" customWidth="1"/>
    <col min="14" max="14" width="12.28515625" style="36" customWidth="1"/>
    <col min="15" max="15" width="20.5703125" style="36" bestFit="1" customWidth="1"/>
    <col min="16" max="16" width="14" style="36" customWidth="1"/>
    <col min="17" max="17" width="18.5703125" style="36" customWidth="1"/>
    <col min="18" max="18" width="18.85546875" style="36" customWidth="1"/>
    <col min="19" max="19" width="19.5703125" style="36" customWidth="1"/>
    <col min="20" max="20" width="17.42578125" style="36" customWidth="1"/>
    <col min="21" max="21" width="13.42578125" style="36" customWidth="1"/>
    <col min="22" max="22" width="16.28515625" style="3" customWidth="1"/>
    <col min="23" max="23" width="9.140625" style="3"/>
    <col min="24" max="24" width="13.7109375" style="3" customWidth="1"/>
    <col min="25" max="25" width="9.140625" style="3"/>
    <col min="26" max="26" width="16.7109375" style="3" customWidth="1"/>
    <col min="27" max="16384" width="9.140625" style="3"/>
  </cols>
  <sheetData>
    <row r="1" spans="1:24" s="1" customFormat="1" ht="41.25" customHeight="1" x14ac:dyDescent="0.2">
      <c r="A1" s="71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1:24" x14ac:dyDescent="0.2">
      <c r="A2" s="7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75"/>
    </row>
    <row r="3" spans="1:24" s="6" customFormat="1" ht="21" customHeight="1" x14ac:dyDescent="0.2">
      <c r="A3" s="42" t="s">
        <v>0</v>
      </c>
      <c r="B3" s="61" t="s">
        <v>1</v>
      </c>
      <c r="C3" s="61"/>
      <c r="D3" s="62"/>
      <c r="E3" s="62"/>
      <c r="F3" s="62"/>
      <c r="G3" s="62"/>
      <c r="H3" s="62"/>
      <c r="I3" s="63" t="s">
        <v>2</v>
      </c>
      <c r="J3" s="63"/>
      <c r="K3" s="5" t="s">
        <v>124</v>
      </c>
      <c r="L3" s="56"/>
      <c r="M3" s="56"/>
      <c r="N3" s="56"/>
      <c r="O3" s="56"/>
      <c r="P3" s="56"/>
      <c r="Q3" s="56"/>
      <c r="R3" s="56"/>
      <c r="S3" s="56"/>
      <c r="T3" s="56"/>
      <c r="U3" s="68"/>
    </row>
    <row r="4" spans="1:24" s="6" customFormat="1" ht="19.5" customHeight="1" x14ac:dyDescent="0.2">
      <c r="A4" s="67" t="s">
        <v>3</v>
      </c>
      <c r="B4" s="54"/>
      <c r="C4" s="54"/>
      <c r="D4" s="54"/>
      <c r="E4" s="54"/>
      <c r="F4" s="54"/>
      <c r="G4" s="54"/>
      <c r="H4" s="54"/>
      <c r="I4" s="54" t="s">
        <v>4</v>
      </c>
      <c r="J4" s="54"/>
      <c r="K4" s="54"/>
      <c r="L4" s="55" t="s">
        <v>142</v>
      </c>
      <c r="M4" s="55"/>
      <c r="N4" s="56"/>
      <c r="O4" s="56"/>
      <c r="P4" s="56"/>
      <c r="Q4" s="56"/>
      <c r="R4" s="56"/>
      <c r="S4" s="56"/>
      <c r="T4" s="56"/>
      <c r="U4" s="68"/>
    </row>
    <row r="5" spans="1:24" s="7" customFormat="1" ht="12.75" x14ac:dyDescent="0.2">
      <c r="A5" s="6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70"/>
    </row>
    <row r="6" spans="1:24" s="9" customFormat="1" ht="18.75" customHeight="1" x14ac:dyDescent="0.2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50" t="s">
        <v>6</v>
      </c>
      <c r="Q6" s="50"/>
      <c r="R6" s="50"/>
      <c r="S6" s="50"/>
      <c r="T6" s="44" t="s">
        <v>7</v>
      </c>
      <c r="U6" s="44" t="s">
        <v>8</v>
      </c>
    </row>
    <row r="7" spans="1:24" s="9" customFormat="1" ht="19.5" customHeight="1" x14ac:dyDescent="0.2">
      <c r="A7" s="49" t="s">
        <v>9</v>
      </c>
      <c r="B7" s="49" t="s">
        <v>10</v>
      </c>
      <c r="C7" s="50" t="s">
        <v>11</v>
      </c>
      <c r="D7" s="50"/>
      <c r="E7" s="50"/>
      <c r="F7" s="50"/>
      <c r="G7" s="50" t="s">
        <v>12</v>
      </c>
      <c r="H7" s="50"/>
      <c r="I7" s="51" t="s">
        <v>13</v>
      </c>
      <c r="J7" s="52"/>
      <c r="K7" s="52"/>
      <c r="L7" s="52"/>
      <c r="M7" s="53"/>
      <c r="N7" s="50" t="s">
        <v>14</v>
      </c>
      <c r="O7" s="50"/>
      <c r="P7" s="44" t="s">
        <v>15</v>
      </c>
      <c r="Q7" s="44" t="s">
        <v>16</v>
      </c>
      <c r="R7" s="44" t="s">
        <v>17</v>
      </c>
      <c r="S7" s="44" t="s">
        <v>18</v>
      </c>
      <c r="T7" s="58"/>
      <c r="U7" s="58"/>
    </row>
    <row r="8" spans="1:24" s="11" customFormat="1" ht="57.75" customHeight="1" x14ac:dyDescent="0.2">
      <c r="A8" s="49"/>
      <c r="B8" s="49"/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19</v>
      </c>
      <c r="J8" s="10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30</v>
      </c>
      <c r="P8" s="45"/>
      <c r="Q8" s="45"/>
      <c r="R8" s="45"/>
      <c r="S8" s="45"/>
      <c r="T8" s="45"/>
      <c r="U8" s="45"/>
    </row>
    <row r="9" spans="1:24" s="18" customFormat="1" ht="31.5" x14ac:dyDescent="0.25">
      <c r="A9" s="10" t="s">
        <v>31</v>
      </c>
      <c r="B9" s="12" t="s">
        <v>32</v>
      </c>
      <c r="C9" s="13" t="s">
        <v>33</v>
      </c>
      <c r="D9" s="10" t="s">
        <v>34</v>
      </c>
      <c r="E9" s="14"/>
      <c r="F9" s="14"/>
      <c r="G9" s="14" t="s">
        <v>35</v>
      </c>
      <c r="H9" s="10" t="s">
        <v>36</v>
      </c>
      <c r="I9" s="10" t="s">
        <v>33</v>
      </c>
      <c r="J9" s="10" t="s">
        <v>37</v>
      </c>
      <c r="K9" s="10" t="s">
        <v>38</v>
      </c>
      <c r="L9" s="15">
        <v>1049001.3</v>
      </c>
      <c r="M9" s="10" t="s">
        <v>39</v>
      </c>
      <c r="N9" s="14"/>
      <c r="O9" s="16">
        <v>241195.32</v>
      </c>
      <c r="P9" s="10" t="s">
        <v>40</v>
      </c>
      <c r="Q9" s="17"/>
      <c r="R9" s="17"/>
      <c r="S9" s="17"/>
      <c r="T9" s="15">
        <v>996544.79</v>
      </c>
      <c r="U9" s="10" t="s">
        <v>41</v>
      </c>
    </row>
    <row r="10" spans="1:24" s="18" customFormat="1" ht="47.25" x14ac:dyDescent="0.25">
      <c r="A10" s="10" t="s">
        <v>42</v>
      </c>
      <c r="B10" s="12" t="s">
        <v>43</v>
      </c>
      <c r="C10" s="13" t="s">
        <v>44</v>
      </c>
      <c r="D10" s="10" t="s">
        <v>34</v>
      </c>
      <c r="E10" s="14"/>
      <c r="F10" s="14"/>
      <c r="G10" s="14" t="s">
        <v>35</v>
      </c>
      <c r="H10" s="10" t="s">
        <v>36</v>
      </c>
      <c r="I10" s="10" t="s">
        <v>45</v>
      </c>
      <c r="J10" s="10" t="s">
        <v>46</v>
      </c>
      <c r="K10" s="10" t="s">
        <v>47</v>
      </c>
      <c r="L10" s="15">
        <v>288126.46000000002</v>
      </c>
      <c r="M10" s="10" t="s">
        <v>48</v>
      </c>
      <c r="N10" s="14"/>
      <c r="O10" s="19"/>
      <c r="P10" s="10" t="s">
        <v>40</v>
      </c>
      <c r="Q10" s="17"/>
      <c r="R10" s="17"/>
      <c r="S10" s="17"/>
      <c r="T10" s="15">
        <f>31559.08+46478.94+53814.29+41851.46+54957+30855+20158+22804.48+22931.46+33553.03+31276.03</f>
        <v>390238.77</v>
      </c>
      <c r="U10" s="10" t="s">
        <v>41</v>
      </c>
    </row>
    <row r="11" spans="1:24" ht="47.25" x14ac:dyDescent="0.2">
      <c r="A11" s="10" t="s">
        <v>49</v>
      </c>
      <c r="B11" s="12" t="s">
        <v>50</v>
      </c>
      <c r="C11" s="13" t="s">
        <v>51</v>
      </c>
      <c r="D11" s="10" t="s">
        <v>52</v>
      </c>
      <c r="E11" s="14"/>
      <c r="F11" s="14"/>
      <c r="G11" s="14" t="s">
        <v>53</v>
      </c>
      <c r="H11" s="10" t="s">
        <v>54</v>
      </c>
      <c r="I11" s="10" t="s">
        <v>55</v>
      </c>
      <c r="J11" s="10" t="s">
        <v>56</v>
      </c>
      <c r="K11" s="10" t="s">
        <v>47</v>
      </c>
      <c r="L11" s="15">
        <v>195716.72</v>
      </c>
      <c r="M11" s="10"/>
      <c r="N11" s="20" t="s">
        <v>57</v>
      </c>
      <c r="O11" s="21"/>
      <c r="P11" s="10" t="s">
        <v>40</v>
      </c>
      <c r="Q11" s="15"/>
      <c r="R11" s="15"/>
      <c r="S11" s="15"/>
      <c r="T11" s="15">
        <v>115978.4</v>
      </c>
      <c r="U11" s="10" t="s">
        <v>58</v>
      </c>
    </row>
    <row r="12" spans="1:24" ht="31.5" x14ac:dyDescent="0.2">
      <c r="A12" s="10" t="s">
        <v>59</v>
      </c>
      <c r="B12" s="22" t="s">
        <v>60</v>
      </c>
      <c r="C12" s="13" t="s">
        <v>61</v>
      </c>
      <c r="D12" s="10" t="s">
        <v>52</v>
      </c>
      <c r="E12" s="14"/>
      <c r="F12" s="14"/>
      <c r="G12" s="14" t="s">
        <v>62</v>
      </c>
      <c r="H12" s="10" t="s">
        <v>63</v>
      </c>
      <c r="I12" s="10" t="s">
        <v>61</v>
      </c>
      <c r="J12" s="10" t="s">
        <v>64</v>
      </c>
      <c r="K12" s="10" t="s">
        <v>65</v>
      </c>
      <c r="L12" s="15">
        <v>141471.24</v>
      </c>
      <c r="M12" s="10"/>
      <c r="N12" s="20" t="s">
        <v>66</v>
      </c>
      <c r="O12" s="21"/>
      <c r="P12" s="10" t="s">
        <v>40</v>
      </c>
      <c r="Q12" s="15"/>
      <c r="R12" s="15"/>
      <c r="S12" s="15"/>
      <c r="T12" s="15">
        <v>42088.53</v>
      </c>
      <c r="U12" s="10" t="s">
        <v>58</v>
      </c>
    </row>
    <row r="13" spans="1:24" ht="47.25" x14ac:dyDescent="0.2">
      <c r="A13" s="10" t="s">
        <v>69</v>
      </c>
      <c r="B13" s="22" t="s">
        <v>70</v>
      </c>
      <c r="C13" s="13" t="s">
        <v>71</v>
      </c>
      <c r="D13" s="10" t="s">
        <v>72</v>
      </c>
      <c r="E13" s="14"/>
      <c r="F13" s="14"/>
      <c r="G13" s="10" t="s">
        <v>73</v>
      </c>
      <c r="H13" s="10" t="s">
        <v>74</v>
      </c>
      <c r="I13" s="10" t="s">
        <v>71</v>
      </c>
      <c r="J13" s="10" t="s">
        <v>75</v>
      </c>
      <c r="K13" s="10" t="s">
        <v>76</v>
      </c>
      <c r="L13" s="15">
        <v>255649.46</v>
      </c>
      <c r="M13" s="10"/>
      <c r="N13" s="25"/>
      <c r="O13" s="21"/>
      <c r="P13" s="10" t="s">
        <v>68</v>
      </c>
      <c r="Q13" s="15"/>
      <c r="R13" s="15"/>
      <c r="S13" s="15"/>
      <c r="T13" s="15">
        <v>192938.95</v>
      </c>
      <c r="U13" s="10" t="s">
        <v>58</v>
      </c>
      <c r="X13" s="24"/>
    </row>
    <row r="14" spans="1:24" ht="47.25" x14ac:dyDescent="0.2">
      <c r="A14" s="10" t="s">
        <v>77</v>
      </c>
      <c r="B14" s="22" t="s">
        <v>78</v>
      </c>
      <c r="C14" s="13" t="s">
        <v>79</v>
      </c>
      <c r="D14" s="10" t="s">
        <v>80</v>
      </c>
      <c r="E14" s="14"/>
      <c r="F14" s="14"/>
      <c r="G14" s="10" t="s">
        <v>81</v>
      </c>
      <c r="H14" s="10" t="s">
        <v>82</v>
      </c>
      <c r="I14" s="10" t="s">
        <v>79</v>
      </c>
      <c r="J14" s="10" t="s">
        <v>83</v>
      </c>
      <c r="K14" s="10" t="s">
        <v>84</v>
      </c>
      <c r="L14" s="15">
        <v>272994.78999999998</v>
      </c>
      <c r="M14" s="10"/>
      <c r="N14" s="10" t="s">
        <v>67</v>
      </c>
      <c r="O14" s="21"/>
      <c r="P14" s="10" t="s">
        <v>68</v>
      </c>
      <c r="Q14" s="15"/>
      <c r="R14" s="15"/>
      <c r="S14" s="15"/>
      <c r="T14" s="15">
        <v>514783.63</v>
      </c>
      <c r="U14" s="10" t="s">
        <v>58</v>
      </c>
      <c r="X14" s="24"/>
    </row>
    <row r="15" spans="1:24" ht="31.5" x14ac:dyDescent="0.2">
      <c r="A15" s="10" t="s">
        <v>85</v>
      </c>
      <c r="B15" s="22" t="s">
        <v>86</v>
      </c>
      <c r="C15" s="13" t="s">
        <v>87</v>
      </c>
      <c r="D15" s="10" t="s">
        <v>88</v>
      </c>
      <c r="E15" s="14"/>
      <c r="F15" s="14"/>
      <c r="G15" s="10" t="s">
        <v>89</v>
      </c>
      <c r="H15" s="10" t="s">
        <v>90</v>
      </c>
      <c r="I15" s="10" t="s">
        <v>91</v>
      </c>
      <c r="J15" s="10" t="s">
        <v>92</v>
      </c>
      <c r="K15" s="10" t="s">
        <v>93</v>
      </c>
      <c r="L15" s="15">
        <v>83255.45</v>
      </c>
      <c r="M15" s="10"/>
      <c r="N15" s="10" t="s">
        <v>93</v>
      </c>
      <c r="O15" s="21"/>
      <c r="P15" s="10" t="s">
        <v>68</v>
      </c>
      <c r="Q15" s="15"/>
      <c r="R15" s="26"/>
      <c r="S15" s="15"/>
      <c r="T15" s="15">
        <v>26111.119999999999</v>
      </c>
      <c r="U15" s="10" t="s">
        <v>58</v>
      </c>
      <c r="X15" s="24"/>
    </row>
    <row r="16" spans="1:24" ht="47.25" x14ac:dyDescent="0.2">
      <c r="A16" s="10" t="s">
        <v>94</v>
      </c>
      <c r="B16" s="22" t="s">
        <v>95</v>
      </c>
      <c r="C16" s="13" t="s">
        <v>96</v>
      </c>
      <c r="D16" s="10" t="s">
        <v>72</v>
      </c>
      <c r="E16" s="14"/>
      <c r="F16" s="14"/>
      <c r="G16" s="10" t="s">
        <v>97</v>
      </c>
      <c r="H16" s="10" t="s">
        <v>98</v>
      </c>
      <c r="I16" s="10" t="s">
        <v>99</v>
      </c>
      <c r="J16" s="10" t="s">
        <v>100</v>
      </c>
      <c r="K16" s="10" t="s">
        <v>101</v>
      </c>
      <c r="L16" s="15">
        <v>143904.32999999999</v>
      </c>
      <c r="M16" s="10"/>
      <c r="N16" s="10"/>
      <c r="O16" s="21"/>
      <c r="P16" s="10" t="s">
        <v>68</v>
      </c>
      <c r="Q16" s="15"/>
      <c r="R16" s="15"/>
      <c r="S16" s="15"/>
      <c r="T16" s="15">
        <v>90930.49</v>
      </c>
      <c r="U16" s="10" t="s">
        <v>58</v>
      </c>
      <c r="V16" s="27"/>
      <c r="X16" s="24"/>
    </row>
    <row r="17" spans="1:24" ht="47.25" x14ac:dyDescent="0.2">
      <c r="A17" s="10" t="s">
        <v>102</v>
      </c>
      <c r="B17" s="22" t="s">
        <v>148</v>
      </c>
      <c r="C17" s="13" t="s">
        <v>104</v>
      </c>
      <c r="D17" s="10" t="s">
        <v>72</v>
      </c>
      <c r="E17" s="14"/>
      <c r="F17" s="14"/>
      <c r="G17" s="10" t="s">
        <v>73</v>
      </c>
      <c r="H17" s="10" t="s">
        <v>74</v>
      </c>
      <c r="I17" s="10" t="s">
        <v>105</v>
      </c>
      <c r="J17" s="10" t="s">
        <v>106</v>
      </c>
      <c r="K17" s="10" t="s">
        <v>107</v>
      </c>
      <c r="L17" s="15">
        <v>292185.86</v>
      </c>
      <c r="M17" s="10"/>
      <c r="N17" s="10"/>
      <c r="O17" s="21"/>
      <c r="P17" s="10" t="s">
        <v>68</v>
      </c>
      <c r="Q17" s="15">
        <v>69976.31</v>
      </c>
      <c r="R17" s="15">
        <v>69976.31</v>
      </c>
      <c r="S17" s="15">
        <v>120501.62</v>
      </c>
      <c r="T17" s="15">
        <v>204754.81</v>
      </c>
      <c r="U17" s="10" t="s">
        <v>58</v>
      </c>
      <c r="V17" s="27"/>
      <c r="X17" s="24"/>
    </row>
    <row r="18" spans="1:24" ht="47.25" x14ac:dyDescent="0.2">
      <c r="A18" s="10" t="s">
        <v>94</v>
      </c>
      <c r="B18" s="22" t="s">
        <v>108</v>
      </c>
      <c r="C18" s="13" t="s">
        <v>109</v>
      </c>
      <c r="D18" s="10" t="s">
        <v>72</v>
      </c>
      <c r="E18" s="14"/>
      <c r="F18" s="14"/>
      <c r="G18" s="10" t="s">
        <v>110</v>
      </c>
      <c r="H18" s="10" t="s">
        <v>111</v>
      </c>
      <c r="I18" s="10" t="s">
        <v>112</v>
      </c>
      <c r="J18" s="10" t="s">
        <v>113</v>
      </c>
      <c r="K18" s="10" t="s">
        <v>114</v>
      </c>
      <c r="L18" s="15">
        <v>531118.80000000005</v>
      </c>
      <c r="M18" s="10"/>
      <c r="N18" s="10"/>
      <c r="O18" s="15">
        <v>591792.26</v>
      </c>
      <c r="P18" s="10" t="s">
        <v>40</v>
      </c>
      <c r="Q18" s="15"/>
      <c r="R18" s="15"/>
      <c r="S18" s="15">
        <v>556698.82999999996</v>
      </c>
      <c r="T18" s="15">
        <v>666954.48</v>
      </c>
      <c r="U18" s="10" t="s">
        <v>135</v>
      </c>
      <c r="V18" s="27"/>
      <c r="X18" s="24"/>
    </row>
    <row r="19" spans="1:24" ht="47.25" x14ac:dyDescent="0.2">
      <c r="A19" s="10" t="s">
        <v>115</v>
      </c>
      <c r="B19" s="22" t="s">
        <v>116</v>
      </c>
      <c r="C19" s="13" t="s">
        <v>117</v>
      </c>
      <c r="D19" s="10" t="s">
        <v>72</v>
      </c>
      <c r="E19" s="14"/>
      <c r="F19" s="14"/>
      <c r="G19" s="10" t="s">
        <v>97</v>
      </c>
      <c r="H19" s="10" t="s">
        <v>98</v>
      </c>
      <c r="I19" s="10" t="s">
        <v>118</v>
      </c>
      <c r="J19" s="10" t="s">
        <v>119</v>
      </c>
      <c r="K19" s="10" t="s">
        <v>140</v>
      </c>
      <c r="L19" s="15">
        <v>272925.05</v>
      </c>
      <c r="M19" s="10"/>
      <c r="N19" s="10"/>
      <c r="O19" s="15"/>
      <c r="P19" s="10" t="s">
        <v>40</v>
      </c>
      <c r="Q19" s="15">
        <v>51247.75</v>
      </c>
      <c r="R19" s="15">
        <v>51247.75</v>
      </c>
      <c r="S19" s="15">
        <v>235028.63</v>
      </c>
      <c r="T19" s="15">
        <v>235028.63</v>
      </c>
      <c r="U19" s="10" t="s">
        <v>133</v>
      </c>
      <c r="V19" s="27"/>
      <c r="X19" s="24"/>
    </row>
    <row r="20" spans="1:24" ht="31.5" x14ac:dyDescent="0.2">
      <c r="A20" s="10" t="s">
        <v>128</v>
      </c>
      <c r="B20" s="22" t="s">
        <v>129</v>
      </c>
      <c r="C20" s="13" t="s">
        <v>130</v>
      </c>
      <c r="D20" s="10" t="s">
        <v>72</v>
      </c>
      <c r="E20" s="14"/>
      <c r="F20" s="14"/>
      <c r="G20" s="10" t="s">
        <v>97</v>
      </c>
      <c r="H20" s="10" t="s">
        <v>98</v>
      </c>
      <c r="I20" s="10" t="s">
        <v>130</v>
      </c>
      <c r="J20" s="10" t="s">
        <v>131</v>
      </c>
      <c r="K20" s="10" t="s">
        <v>132</v>
      </c>
      <c r="L20" s="15">
        <v>65862.600000000006</v>
      </c>
      <c r="M20" s="10"/>
      <c r="N20" s="10"/>
      <c r="O20" s="15"/>
      <c r="P20" s="10" t="s">
        <v>40</v>
      </c>
      <c r="Q20" s="15"/>
      <c r="R20" s="15"/>
      <c r="S20" s="15">
        <v>50910.58</v>
      </c>
      <c r="T20" s="15">
        <v>82205.049999999988</v>
      </c>
      <c r="U20" s="10" t="s">
        <v>133</v>
      </c>
      <c r="V20" s="27"/>
      <c r="X20" s="24"/>
    </row>
    <row r="21" spans="1:24" ht="63" x14ac:dyDescent="0.2">
      <c r="A21" s="10" t="s">
        <v>137</v>
      </c>
      <c r="B21" s="22" t="s">
        <v>136</v>
      </c>
      <c r="C21" s="13" t="s">
        <v>138</v>
      </c>
      <c r="D21" s="10" t="s">
        <v>72</v>
      </c>
      <c r="E21" s="14"/>
      <c r="F21" s="14"/>
      <c r="G21" s="10" t="s">
        <v>97</v>
      </c>
      <c r="H21" s="10" t="s">
        <v>98</v>
      </c>
      <c r="I21" s="10" t="s">
        <v>139</v>
      </c>
      <c r="J21" s="10" t="s">
        <v>141</v>
      </c>
      <c r="K21" s="10" t="s">
        <v>140</v>
      </c>
      <c r="L21" s="15">
        <v>526560.89</v>
      </c>
      <c r="M21" s="10"/>
      <c r="N21" s="10"/>
      <c r="O21" s="15"/>
      <c r="P21" s="10" t="s">
        <v>40</v>
      </c>
      <c r="Q21" s="15">
        <v>154327.25</v>
      </c>
      <c r="R21" s="15">
        <v>154327.25</v>
      </c>
      <c r="S21" s="15">
        <v>281157.53999999998</v>
      </c>
      <c r="T21" s="15">
        <f>S21</f>
        <v>281157.53999999998</v>
      </c>
      <c r="U21" s="10" t="s">
        <v>58</v>
      </c>
      <c r="V21" s="27"/>
      <c r="X21" s="24"/>
    </row>
    <row r="22" spans="1:24" ht="47.25" x14ac:dyDescent="0.2">
      <c r="A22" s="10" t="s">
        <v>144</v>
      </c>
      <c r="B22" s="22" t="s">
        <v>143</v>
      </c>
      <c r="C22" s="13" t="s">
        <v>145</v>
      </c>
      <c r="D22" s="10" t="s">
        <v>72</v>
      </c>
      <c r="E22" s="14"/>
      <c r="F22" s="14"/>
      <c r="G22" s="10" t="s">
        <v>97</v>
      </c>
      <c r="H22" s="10" t="s">
        <v>98</v>
      </c>
      <c r="I22" s="10" t="s">
        <v>146</v>
      </c>
      <c r="J22" s="10" t="s">
        <v>147</v>
      </c>
      <c r="K22" s="10" t="s">
        <v>107</v>
      </c>
      <c r="L22" s="15">
        <v>600464.22</v>
      </c>
      <c r="M22" s="10"/>
      <c r="N22" s="10"/>
      <c r="O22" s="15"/>
      <c r="P22" s="10" t="s">
        <v>40</v>
      </c>
      <c r="Q22" s="15">
        <v>85643.65</v>
      </c>
      <c r="R22" s="15">
        <v>85643.65</v>
      </c>
      <c r="S22" s="15">
        <v>85643.65</v>
      </c>
      <c r="T22" s="15">
        <v>85643.65</v>
      </c>
      <c r="U22" s="10" t="s">
        <v>58</v>
      </c>
      <c r="V22" s="27"/>
      <c r="X22" s="24"/>
    </row>
    <row r="23" spans="1:24" ht="15.75" x14ac:dyDescent="0.2">
      <c r="A23" s="46" t="s">
        <v>121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14" t="s">
        <v>122</v>
      </c>
      <c r="Q23" s="28">
        <f>SUM(Q9:Q22)</f>
        <v>361194.95999999996</v>
      </c>
      <c r="R23" s="28">
        <f t="shared" ref="R23:T23" si="0">SUM(R9:R22)</f>
        <v>361194.95999999996</v>
      </c>
      <c r="S23" s="28">
        <f t="shared" si="0"/>
        <v>1329940.8499999999</v>
      </c>
      <c r="T23" s="28">
        <f t="shared" si="0"/>
        <v>3925358.84</v>
      </c>
      <c r="U23" s="14"/>
      <c r="X23" s="24" t="s">
        <v>123</v>
      </c>
    </row>
    <row r="24" spans="1:24" s="18" customFormat="1" ht="15.75" x14ac:dyDescent="0.2">
      <c r="A24" s="2"/>
      <c r="B24" s="2"/>
      <c r="C24" s="2"/>
      <c r="D24" s="2"/>
      <c r="E24" s="2"/>
      <c r="F24" s="64" t="s">
        <v>149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X24" s="24">
        <v>46085.66</v>
      </c>
    </row>
    <row r="25" spans="1:24" s="18" customFormat="1" ht="15.75" x14ac:dyDescent="0.2">
      <c r="A25" s="29"/>
      <c r="B25" s="29"/>
      <c r="C25" s="29"/>
      <c r="D25" s="29"/>
      <c r="E25" s="29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X25" s="24"/>
    </row>
    <row r="26" spans="1:24" s="18" customFormat="1" ht="54.75" customHeight="1" x14ac:dyDescent="0.2">
      <c r="A26" s="29"/>
      <c r="B26" s="29"/>
      <c r="C26" s="29"/>
      <c r="D26" s="29"/>
      <c r="E26" s="29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X26" s="24"/>
    </row>
    <row r="27" spans="1:24" s="18" customForma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4" s="37" customForma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30" spans="1:24" ht="33" customHeight="1" x14ac:dyDescent="0.2">
      <c r="S30" s="38" t="e">
        <f>#REF!+#REF!</f>
        <v>#REF!</v>
      </c>
    </row>
    <row r="31" spans="1:24" s="36" customFormat="1" x14ac:dyDescent="0.2"/>
    <row r="32" spans="1:24" ht="12.75" customHeight="1" x14ac:dyDescent="0.2">
      <c r="M32" s="66" t="s">
        <v>149</v>
      </c>
      <c r="N32" s="48"/>
      <c r="O32" s="48"/>
      <c r="S32" s="39"/>
    </row>
    <row r="33" spans="13:26" ht="15" customHeight="1" x14ac:dyDescent="0.2">
      <c r="M33" s="48"/>
      <c r="N33" s="48"/>
      <c r="O33" s="48"/>
    </row>
    <row r="34" spans="13:26" ht="15" customHeight="1" x14ac:dyDescent="0.2">
      <c r="M34" s="48"/>
      <c r="N34" s="48"/>
      <c r="O34" s="48"/>
    </row>
    <row r="35" spans="13:26" x14ac:dyDescent="0.2">
      <c r="Q35" s="40"/>
    </row>
    <row r="36" spans="13:26" x14ac:dyDescent="0.2">
      <c r="P36" s="3"/>
    </row>
    <row r="41" spans="13:26" ht="15.75" x14ac:dyDescent="0.2">
      <c r="T41" s="23" t="e">
        <f>#REF!+#REF!</f>
        <v>#REF!</v>
      </c>
    </row>
    <row r="44" spans="13:26" ht="15.75" x14ac:dyDescent="0.2">
      <c r="T44" s="41">
        <f>'[1]MAPA DE OBRAS 2019 3º tri  '!R15</f>
        <v>478759.62000000017</v>
      </c>
    </row>
    <row r="45" spans="13:26" ht="15.75" x14ac:dyDescent="0.2">
      <c r="V45" s="41" t="e">
        <f>T41+T44</f>
        <v>#REF!</v>
      </c>
    </row>
    <row r="47" spans="13:26" ht="15.75" x14ac:dyDescent="0.2">
      <c r="T47" s="41">
        <v>154365.82999999999</v>
      </c>
    </row>
    <row r="48" spans="13:26" s="36" customFormat="1" ht="15.75" x14ac:dyDescent="0.2">
      <c r="T48" s="41" t="e">
        <f>V45+T47</f>
        <v>#REF!</v>
      </c>
      <c r="V48" s="3"/>
      <c r="W48" s="3"/>
      <c r="X48" s="3"/>
      <c r="Y48" s="3"/>
      <c r="Z48" s="3"/>
    </row>
    <row r="49" spans="20:26" s="36" customFormat="1" ht="15.75" x14ac:dyDescent="0.2">
      <c r="T49" s="41"/>
      <c r="V49" s="3"/>
      <c r="W49" s="3"/>
      <c r="X49" s="3"/>
      <c r="Y49" s="3"/>
      <c r="Z49" s="3"/>
    </row>
    <row r="50" spans="20:26" s="36" customFormat="1" ht="15.75" x14ac:dyDescent="0.2">
      <c r="T50" s="41"/>
      <c r="V50" s="3"/>
      <c r="W50" s="3"/>
      <c r="X50" s="3"/>
      <c r="Y50" s="3"/>
      <c r="Z50" s="3"/>
    </row>
  </sheetData>
  <mergeCells count="28">
    <mergeCell ref="A1:U1"/>
    <mergeCell ref="A2:U2"/>
    <mergeCell ref="B3:C3"/>
    <mergeCell ref="D3:H3"/>
    <mergeCell ref="I3:J3"/>
    <mergeCell ref="L3:U3"/>
    <mergeCell ref="A6:M6"/>
    <mergeCell ref="P6:S6"/>
    <mergeCell ref="T6:T8"/>
    <mergeCell ref="U6:U8"/>
    <mergeCell ref="A7:A8"/>
    <mergeCell ref="A4:H4"/>
    <mergeCell ref="I4:K4"/>
    <mergeCell ref="L4:M4"/>
    <mergeCell ref="N4:U4"/>
    <mergeCell ref="A5:U5"/>
    <mergeCell ref="F24:U26"/>
    <mergeCell ref="M32:O34"/>
    <mergeCell ref="Q7:Q8"/>
    <mergeCell ref="R7:R8"/>
    <mergeCell ref="S7:S8"/>
    <mergeCell ref="A23:O23"/>
    <mergeCell ref="B7:B8"/>
    <mergeCell ref="C7:F7"/>
    <mergeCell ref="G7:H7"/>
    <mergeCell ref="I7:M7"/>
    <mergeCell ref="N7:O7"/>
    <mergeCell ref="P7:P8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39" orientation="landscape" horizontalDpi="360" verticalDpi="360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DF58-7833-4A91-903F-C2BA22A5E10C}">
  <sheetPr>
    <pageSetUpPr fitToPage="1"/>
  </sheetPr>
  <dimension ref="A1:Z50"/>
  <sheetViews>
    <sheetView tabSelected="1" view="pageBreakPreview" topLeftCell="I1" zoomScale="70" zoomScaleSheetLayoutView="70" workbookViewId="0">
      <selection activeCell="P12" sqref="P12"/>
    </sheetView>
  </sheetViews>
  <sheetFormatPr defaultRowHeight="11.25" x14ac:dyDescent="0.2"/>
  <cols>
    <col min="1" max="1" width="17.42578125" style="36" customWidth="1"/>
    <col min="2" max="2" width="40.42578125" style="36" customWidth="1"/>
    <col min="3" max="3" width="11" style="36" customWidth="1"/>
    <col min="4" max="4" width="23.140625" style="36" bestFit="1" customWidth="1"/>
    <col min="5" max="5" width="13.7109375" style="36" customWidth="1"/>
    <col min="6" max="6" width="11.28515625" style="36" customWidth="1"/>
    <col min="7" max="7" width="13.7109375" style="36" customWidth="1"/>
    <col min="8" max="8" width="29.140625" style="36" customWidth="1"/>
    <col min="9" max="9" width="11" style="36" customWidth="1"/>
    <col min="10" max="10" width="12.42578125" style="36" customWidth="1"/>
    <col min="11" max="11" width="10.85546875" style="36" customWidth="1"/>
    <col min="12" max="12" width="18" style="36" customWidth="1"/>
    <col min="13" max="13" width="17.28515625" style="36" bestFit="1" customWidth="1"/>
    <col min="14" max="14" width="12.28515625" style="36" customWidth="1"/>
    <col min="15" max="15" width="20.5703125" style="36" bestFit="1" customWidth="1"/>
    <col min="16" max="16" width="14" style="36" customWidth="1"/>
    <col min="17" max="17" width="18.5703125" style="36" customWidth="1"/>
    <col min="18" max="18" width="18.85546875" style="36" customWidth="1"/>
    <col min="19" max="19" width="19.5703125" style="36" customWidth="1"/>
    <col min="20" max="20" width="17.42578125" style="36" customWidth="1"/>
    <col min="21" max="21" width="13.42578125" style="36" customWidth="1"/>
    <col min="22" max="22" width="16.28515625" style="3" customWidth="1"/>
    <col min="23" max="23" width="9.140625" style="3"/>
    <col min="24" max="24" width="13.7109375" style="3" customWidth="1"/>
    <col min="25" max="25" width="9.140625" style="3"/>
    <col min="26" max="26" width="16.7109375" style="3" customWidth="1"/>
    <col min="27" max="16384" width="9.140625" style="3"/>
  </cols>
  <sheetData>
    <row r="1" spans="1:24" s="1" customFormat="1" ht="41.25" customHeight="1" x14ac:dyDescent="0.2">
      <c r="A1" s="71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1:24" x14ac:dyDescent="0.2">
      <c r="A2" s="7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75"/>
    </row>
    <row r="3" spans="1:24" s="6" customFormat="1" ht="21" customHeight="1" x14ac:dyDescent="0.2">
      <c r="A3" s="42" t="s">
        <v>0</v>
      </c>
      <c r="B3" s="61" t="s">
        <v>1</v>
      </c>
      <c r="C3" s="61"/>
      <c r="D3" s="62"/>
      <c r="E3" s="62"/>
      <c r="F3" s="62"/>
      <c r="G3" s="62"/>
      <c r="H3" s="62"/>
      <c r="I3" s="63" t="s">
        <v>2</v>
      </c>
      <c r="J3" s="63"/>
      <c r="K3" s="5" t="s">
        <v>124</v>
      </c>
      <c r="L3" s="56"/>
      <c r="M3" s="56"/>
      <c r="N3" s="56"/>
      <c r="O3" s="56"/>
      <c r="P3" s="56"/>
      <c r="Q3" s="56"/>
      <c r="R3" s="56"/>
      <c r="S3" s="56"/>
      <c r="T3" s="56"/>
      <c r="U3" s="68"/>
    </row>
    <row r="4" spans="1:24" s="6" customFormat="1" ht="19.5" customHeight="1" x14ac:dyDescent="0.2">
      <c r="A4" s="67" t="s">
        <v>3</v>
      </c>
      <c r="B4" s="54"/>
      <c r="C4" s="54"/>
      <c r="D4" s="54"/>
      <c r="E4" s="54"/>
      <c r="F4" s="54"/>
      <c r="G4" s="54"/>
      <c r="H4" s="54"/>
      <c r="I4" s="54" t="s">
        <v>4</v>
      </c>
      <c r="J4" s="54"/>
      <c r="K4" s="54"/>
      <c r="L4" s="55" t="s">
        <v>150</v>
      </c>
      <c r="M4" s="55"/>
      <c r="N4" s="56"/>
      <c r="O4" s="56"/>
      <c r="P4" s="56"/>
      <c r="Q4" s="56"/>
      <c r="R4" s="56"/>
      <c r="S4" s="56"/>
      <c r="T4" s="56"/>
      <c r="U4" s="68"/>
    </row>
    <row r="5" spans="1:24" s="7" customFormat="1" ht="12.75" x14ac:dyDescent="0.2">
      <c r="A5" s="6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70"/>
    </row>
    <row r="6" spans="1:24" s="9" customFormat="1" ht="18.75" customHeight="1" x14ac:dyDescent="0.2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50" t="s">
        <v>6</v>
      </c>
      <c r="Q6" s="50"/>
      <c r="R6" s="50"/>
      <c r="S6" s="50"/>
      <c r="T6" s="44" t="s">
        <v>7</v>
      </c>
      <c r="U6" s="44" t="s">
        <v>8</v>
      </c>
    </row>
    <row r="7" spans="1:24" s="9" customFormat="1" ht="19.5" customHeight="1" x14ac:dyDescent="0.2">
      <c r="A7" s="49" t="s">
        <v>9</v>
      </c>
      <c r="B7" s="49" t="s">
        <v>10</v>
      </c>
      <c r="C7" s="50" t="s">
        <v>11</v>
      </c>
      <c r="D7" s="50"/>
      <c r="E7" s="50"/>
      <c r="F7" s="50"/>
      <c r="G7" s="50" t="s">
        <v>12</v>
      </c>
      <c r="H7" s="50"/>
      <c r="I7" s="51" t="s">
        <v>13</v>
      </c>
      <c r="J7" s="52"/>
      <c r="K7" s="52"/>
      <c r="L7" s="52"/>
      <c r="M7" s="53"/>
      <c r="N7" s="50" t="s">
        <v>14</v>
      </c>
      <c r="O7" s="50"/>
      <c r="P7" s="44" t="s">
        <v>15</v>
      </c>
      <c r="Q7" s="44" t="s">
        <v>16</v>
      </c>
      <c r="R7" s="44" t="s">
        <v>17</v>
      </c>
      <c r="S7" s="44" t="s">
        <v>18</v>
      </c>
      <c r="T7" s="58"/>
      <c r="U7" s="58"/>
    </row>
    <row r="8" spans="1:24" s="11" customFormat="1" ht="57.75" customHeight="1" x14ac:dyDescent="0.2">
      <c r="A8" s="49"/>
      <c r="B8" s="49"/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19</v>
      </c>
      <c r="J8" s="10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30</v>
      </c>
      <c r="P8" s="45"/>
      <c r="Q8" s="45"/>
      <c r="R8" s="45"/>
      <c r="S8" s="45"/>
      <c r="T8" s="45"/>
      <c r="U8" s="45"/>
    </row>
    <row r="9" spans="1:24" s="18" customFormat="1" ht="31.5" x14ac:dyDescent="0.25">
      <c r="A9" s="10" t="s">
        <v>31</v>
      </c>
      <c r="B9" s="12" t="s">
        <v>32</v>
      </c>
      <c r="C9" s="13" t="s">
        <v>33</v>
      </c>
      <c r="D9" s="10" t="s">
        <v>34</v>
      </c>
      <c r="E9" s="14"/>
      <c r="F9" s="14"/>
      <c r="G9" s="14" t="s">
        <v>35</v>
      </c>
      <c r="H9" s="10" t="s">
        <v>36</v>
      </c>
      <c r="I9" s="10" t="s">
        <v>33</v>
      </c>
      <c r="J9" s="10" t="s">
        <v>37</v>
      </c>
      <c r="K9" s="10" t="s">
        <v>38</v>
      </c>
      <c r="L9" s="15">
        <v>1049001.3</v>
      </c>
      <c r="M9" s="10" t="s">
        <v>39</v>
      </c>
      <c r="N9" s="14"/>
      <c r="O9" s="16">
        <v>241195.32</v>
      </c>
      <c r="P9" s="10" t="s">
        <v>40</v>
      </c>
      <c r="Q9" s="17"/>
      <c r="R9" s="17"/>
      <c r="S9" s="17"/>
      <c r="T9" s="15">
        <v>996544.79</v>
      </c>
      <c r="U9" s="10" t="s">
        <v>41</v>
      </c>
    </row>
    <row r="10" spans="1:24" s="18" customFormat="1" ht="47.25" x14ac:dyDescent="0.25">
      <c r="A10" s="10" t="s">
        <v>42</v>
      </c>
      <c r="B10" s="12" t="s">
        <v>43</v>
      </c>
      <c r="C10" s="13" t="s">
        <v>44</v>
      </c>
      <c r="D10" s="10" t="s">
        <v>34</v>
      </c>
      <c r="E10" s="14"/>
      <c r="F10" s="14"/>
      <c r="G10" s="14" t="s">
        <v>35</v>
      </c>
      <c r="H10" s="10" t="s">
        <v>36</v>
      </c>
      <c r="I10" s="10" t="s">
        <v>45</v>
      </c>
      <c r="J10" s="10" t="s">
        <v>46</v>
      </c>
      <c r="K10" s="10" t="s">
        <v>47</v>
      </c>
      <c r="L10" s="15">
        <v>288126.46000000002</v>
      </c>
      <c r="M10" s="10" t="s">
        <v>48</v>
      </c>
      <c r="N10" s="14"/>
      <c r="O10" s="19"/>
      <c r="P10" s="10" t="s">
        <v>40</v>
      </c>
      <c r="Q10" s="17"/>
      <c r="R10" s="17"/>
      <c r="S10" s="17"/>
      <c r="T10" s="15">
        <f>31559.08+46478.94+53814.29+41851.46+54957+30855+20158+22804.48+22931.46+33553.03+31276.03</f>
        <v>390238.77</v>
      </c>
      <c r="U10" s="10" t="s">
        <v>41</v>
      </c>
    </row>
    <row r="11" spans="1:24" ht="47.25" x14ac:dyDescent="0.2">
      <c r="A11" s="10" t="s">
        <v>49</v>
      </c>
      <c r="B11" s="12" t="s">
        <v>50</v>
      </c>
      <c r="C11" s="13" t="s">
        <v>51</v>
      </c>
      <c r="D11" s="10" t="s">
        <v>52</v>
      </c>
      <c r="E11" s="14"/>
      <c r="F11" s="14"/>
      <c r="G11" s="14" t="s">
        <v>53</v>
      </c>
      <c r="H11" s="10" t="s">
        <v>54</v>
      </c>
      <c r="I11" s="10" t="s">
        <v>55</v>
      </c>
      <c r="J11" s="10" t="s">
        <v>56</v>
      </c>
      <c r="K11" s="10" t="s">
        <v>47</v>
      </c>
      <c r="L11" s="15">
        <v>195716.72</v>
      </c>
      <c r="M11" s="10"/>
      <c r="N11" s="20" t="s">
        <v>57</v>
      </c>
      <c r="O11" s="21"/>
      <c r="P11" s="10" t="s">
        <v>40</v>
      </c>
      <c r="Q11" s="15"/>
      <c r="R11" s="15"/>
      <c r="S11" s="15"/>
      <c r="T11" s="15">
        <v>115978.4</v>
      </c>
      <c r="U11" s="10" t="s">
        <v>58</v>
      </c>
    </row>
    <row r="12" spans="1:24" ht="31.5" x14ac:dyDescent="0.2">
      <c r="A12" s="10" t="s">
        <v>59</v>
      </c>
      <c r="B12" s="22" t="s">
        <v>60</v>
      </c>
      <c r="C12" s="13" t="s">
        <v>61</v>
      </c>
      <c r="D12" s="10" t="s">
        <v>52</v>
      </c>
      <c r="E12" s="14"/>
      <c r="F12" s="14"/>
      <c r="G12" s="14" t="s">
        <v>62</v>
      </c>
      <c r="H12" s="10" t="s">
        <v>63</v>
      </c>
      <c r="I12" s="10" t="s">
        <v>61</v>
      </c>
      <c r="J12" s="10" t="s">
        <v>64</v>
      </c>
      <c r="K12" s="10" t="s">
        <v>65</v>
      </c>
      <c r="L12" s="15">
        <v>141471.24</v>
      </c>
      <c r="M12" s="10"/>
      <c r="N12" s="20" t="s">
        <v>66</v>
      </c>
      <c r="O12" s="21"/>
      <c r="P12" s="10" t="s">
        <v>40</v>
      </c>
      <c r="Q12" s="15"/>
      <c r="R12" s="15"/>
      <c r="S12" s="15"/>
      <c r="T12" s="15">
        <v>42088.53</v>
      </c>
      <c r="U12" s="10" t="s">
        <v>58</v>
      </c>
    </row>
    <row r="13" spans="1:24" ht="47.25" x14ac:dyDescent="0.2">
      <c r="A13" s="10" t="s">
        <v>69</v>
      </c>
      <c r="B13" s="22" t="s">
        <v>70</v>
      </c>
      <c r="C13" s="13" t="s">
        <v>71</v>
      </c>
      <c r="D13" s="10" t="s">
        <v>72</v>
      </c>
      <c r="E13" s="14"/>
      <c r="F13" s="14"/>
      <c r="G13" s="10" t="s">
        <v>73</v>
      </c>
      <c r="H13" s="10" t="s">
        <v>74</v>
      </c>
      <c r="I13" s="10" t="s">
        <v>71</v>
      </c>
      <c r="J13" s="10" t="s">
        <v>75</v>
      </c>
      <c r="K13" s="10" t="s">
        <v>76</v>
      </c>
      <c r="L13" s="15">
        <v>255649.46</v>
      </c>
      <c r="M13" s="10"/>
      <c r="N13" s="25"/>
      <c r="O13" s="21"/>
      <c r="P13" s="10" t="s">
        <v>68</v>
      </c>
      <c r="Q13" s="15"/>
      <c r="R13" s="15"/>
      <c r="S13" s="15"/>
      <c r="T13" s="15">
        <v>192938.95</v>
      </c>
      <c r="U13" s="10" t="s">
        <v>58</v>
      </c>
      <c r="X13" s="24"/>
    </row>
    <row r="14" spans="1:24" ht="47.25" x14ac:dyDescent="0.2">
      <c r="A14" s="10" t="s">
        <v>77</v>
      </c>
      <c r="B14" s="22" t="s">
        <v>78</v>
      </c>
      <c r="C14" s="13" t="s">
        <v>79</v>
      </c>
      <c r="D14" s="10" t="s">
        <v>80</v>
      </c>
      <c r="E14" s="14"/>
      <c r="F14" s="14"/>
      <c r="G14" s="10" t="s">
        <v>81</v>
      </c>
      <c r="H14" s="10" t="s">
        <v>82</v>
      </c>
      <c r="I14" s="10" t="s">
        <v>79</v>
      </c>
      <c r="J14" s="10" t="s">
        <v>83</v>
      </c>
      <c r="K14" s="10" t="s">
        <v>84</v>
      </c>
      <c r="L14" s="15">
        <v>272994.78999999998</v>
      </c>
      <c r="M14" s="10"/>
      <c r="N14" s="10" t="s">
        <v>67</v>
      </c>
      <c r="O14" s="21"/>
      <c r="P14" s="10" t="s">
        <v>68</v>
      </c>
      <c r="Q14" s="15"/>
      <c r="R14" s="15"/>
      <c r="S14" s="15"/>
      <c r="T14" s="15">
        <v>514783.63</v>
      </c>
      <c r="U14" s="10" t="s">
        <v>58</v>
      </c>
      <c r="X14" s="24"/>
    </row>
    <row r="15" spans="1:24" ht="31.5" x14ac:dyDescent="0.2">
      <c r="A15" s="10" t="s">
        <v>85</v>
      </c>
      <c r="B15" s="22" t="s">
        <v>86</v>
      </c>
      <c r="C15" s="13" t="s">
        <v>87</v>
      </c>
      <c r="D15" s="10" t="s">
        <v>88</v>
      </c>
      <c r="E15" s="14"/>
      <c r="F15" s="14"/>
      <c r="G15" s="10" t="s">
        <v>89</v>
      </c>
      <c r="H15" s="10" t="s">
        <v>90</v>
      </c>
      <c r="I15" s="10" t="s">
        <v>91</v>
      </c>
      <c r="J15" s="10" t="s">
        <v>92</v>
      </c>
      <c r="K15" s="10" t="s">
        <v>93</v>
      </c>
      <c r="L15" s="15">
        <v>83255.45</v>
      </c>
      <c r="M15" s="10"/>
      <c r="N15" s="10" t="s">
        <v>93</v>
      </c>
      <c r="O15" s="21"/>
      <c r="P15" s="10" t="s">
        <v>68</v>
      </c>
      <c r="Q15" s="15"/>
      <c r="R15" s="26"/>
      <c r="S15" s="15"/>
      <c r="T15" s="15">
        <v>26111.119999999999</v>
      </c>
      <c r="U15" s="10" t="s">
        <v>58</v>
      </c>
      <c r="X15" s="24"/>
    </row>
    <row r="16" spans="1:24" ht="47.25" x14ac:dyDescent="0.2">
      <c r="A16" s="10" t="s">
        <v>94</v>
      </c>
      <c r="B16" s="22" t="s">
        <v>95</v>
      </c>
      <c r="C16" s="13" t="s">
        <v>96</v>
      </c>
      <c r="D16" s="10" t="s">
        <v>72</v>
      </c>
      <c r="E16" s="14"/>
      <c r="F16" s="14"/>
      <c r="G16" s="10" t="s">
        <v>97</v>
      </c>
      <c r="H16" s="10" t="s">
        <v>98</v>
      </c>
      <c r="I16" s="10" t="s">
        <v>99</v>
      </c>
      <c r="J16" s="10" t="s">
        <v>100</v>
      </c>
      <c r="K16" s="10" t="s">
        <v>101</v>
      </c>
      <c r="L16" s="15">
        <v>143904.32999999999</v>
      </c>
      <c r="M16" s="10"/>
      <c r="N16" s="10"/>
      <c r="O16" s="21"/>
      <c r="P16" s="10" t="s">
        <v>68</v>
      </c>
      <c r="Q16" s="15"/>
      <c r="R16" s="15"/>
      <c r="S16" s="15"/>
      <c r="T16" s="15">
        <v>90930.49</v>
      </c>
      <c r="U16" s="10" t="s">
        <v>58</v>
      </c>
      <c r="V16" s="27"/>
      <c r="X16" s="24"/>
    </row>
    <row r="17" spans="1:24" ht="47.25" x14ac:dyDescent="0.2">
      <c r="A17" s="10" t="s">
        <v>102</v>
      </c>
      <c r="B17" s="22" t="s">
        <v>148</v>
      </c>
      <c r="C17" s="13" t="s">
        <v>104</v>
      </c>
      <c r="D17" s="10" t="s">
        <v>72</v>
      </c>
      <c r="E17" s="14"/>
      <c r="F17" s="14"/>
      <c r="G17" s="10" t="s">
        <v>73</v>
      </c>
      <c r="H17" s="10" t="s">
        <v>74</v>
      </c>
      <c r="I17" s="10" t="s">
        <v>105</v>
      </c>
      <c r="J17" s="10" t="s">
        <v>106</v>
      </c>
      <c r="K17" s="10" t="s">
        <v>107</v>
      </c>
      <c r="L17" s="15">
        <v>292185.86</v>
      </c>
      <c r="M17" s="10"/>
      <c r="N17" s="10"/>
      <c r="O17" s="21"/>
      <c r="P17" s="10" t="s">
        <v>68</v>
      </c>
      <c r="Q17" s="15"/>
      <c r="R17" s="15"/>
      <c r="S17" s="15">
        <v>120501.62</v>
      </c>
      <c r="T17" s="15">
        <v>204754.81</v>
      </c>
      <c r="U17" s="10" t="s">
        <v>58</v>
      </c>
      <c r="V17" s="27"/>
      <c r="X17" s="24"/>
    </row>
    <row r="18" spans="1:24" ht="47.25" x14ac:dyDescent="0.2">
      <c r="A18" s="10" t="s">
        <v>94</v>
      </c>
      <c r="B18" s="22" t="s">
        <v>108</v>
      </c>
      <c r="C18" s="13" t="s">
        <v>109</v>
      </c>
      <c r="D18" s="10" t="s">
        <v>72</v>
      </c>
      <c r="E18" s="14"/>
      <c r="F18" s="14"/>
      <c r="G18" s="10" t="s">
        <v>110</v>
      </c>
      <c r="H18" s="10" t="s">
        <v>111</v>
      </c>
      <c r="I18" s="10" t="s">
        <v>112</v>
      </c>
      <c r="J18" s="10" t="s">
        <v>113</v>
      </c>
      <c r="K18" s="10" t="s">
        <v>114</v>
      </c>
      <c r="L18" s="15">
        <v>531118.80000000005</v>
      </c>
      <c r="M18" s="10"/>
      <c r="N18" s="10"/>
      <c r="O18" s="15">
        <v>591792.26</v>
      </c>
      <c r="P18" s="10" t="s">
        <v>40</v>
      </c>
      <c r="Q18" s="15"/>
      <c r="R18" s="15"/>
      <c r="S18" s="15">
        <v>556698.82999999996</v>
      </c>
      <c r="T18" s="15">
        <v>666954.48</v>
      </c>
      <c r="U18" s="10" t="s">
        <v>135</v>
      </c>
      <c r="V18" s="27"/>
      <c r="X18" s="24"/>
    </row>
    <row r="19" spans="1:24" ht="47.25" x14ac:dyDescent="0.2">
      <c r="A19" s="10" t="s">
        <v>115</v>
      </c>
      <c r="B19" s="22" t="s">
        <v>116</v>
      </c>
      <c r="C19" s="13" t="s">
        <v>117</v>
      </c>
      <c r="D19" s="10" t="s">
        <v>72</v>
      </c>
      <c r="E19" s="14"/>
      <c r="F19" s="14"/>
      <c r="G19" s="10" t="s">
        <v>97</v>
      </c>
      <c r="H19" s="10" t="s">
        <v>98</v>
      </c>
      <c r="I19" s="10" t="s">
        <v>118</v>
      </c>
      <c r="J19" s="10" t="s">
        <v>119</v>
      </c>
      <c r="K19" s="10" t="s">
        <v>140</v>
      </c>
      <c r="L19" s="15">
        <v>272925.05</v>
      </c>
      <c r="M19" s="10"/>
      <c r="N19" s="10"/>
      <c r="O19" s="15"/>
      <c r="P19" s="10" t="s">
        <v>40</v>
      </c>
      <c r="Q19" s="15"/>
      <c r="R19" s="15"/>
      <c r="S19" s="15">
        <v>235028.63</v>
      </c>
      <c r="T19" s="15">
        <v>235028.63</v>
      </c>
      <c r="U19" s="10" t="s">
        <v>133</v>
      </c>
      <c r="V19" s="27"/>
      <c r="X19" s="24"/>
    </row>
    <row r="20" spans="1:24" ht="31.5" x14ac:dyDescent="0.2">
      <c r="A20" s="10" t="s">
        <v>128</v>
      </c>
      <c r="B20" s="22" t="s">
        <v>129</v>
      </c>
      <c r="C20" s="13" t="s">
        <v>130</v>
      </c>
      <c r="D20" s="10" t="s">
        <v>72</v>
      </c>
      <c r="E20" s="14"/>
      <c r="F20" s="14"/>
      <c r="G20" s="10" t="s">
        <v>97</v>
      </c>
      <c r="H20" s="10" t="s">
        <v>98</v>
      </c>
      <c r="I20" s="10" t="s">
        <v>130</v>
      </c>
      <c r="J20" s="10" t="s">
        <v>131</v>
      </c>
      <c r="K20" s="10" t="s">
        <v>132</v>
      </c>
      <c r="L20" s="15">
        <v>65862.600000000006</v>
      </c>
      <c r="M20" s="10"/>
      <c r="N20" s="10"/>
      <c r="O20" s="15"/>
      <c r="P20" s="10" t="s">
        <v>40</v>
      </c>
      <c r="Q20" s="15"/>
      <c r="R20" s="15"/>
      <c r="S20" s="15">
        <v>50910.58</v>
      </c>
      <c r="T20" s="15">
        <v>82205.049999999988</v>
      </c>
      <c r="U20" s="10" t="s">
        <v>133</v>
      </c>
      <c r="V20" s="27"/>
      <c r="X20" s="24"/>
    </row>
    <row r="21" spans="1:24" ht="63" x14ac:dyDescent="0.2">
      <c r="A21" s="10" t="s">
        <v>137</v>
      </c>
      <c r="B21" s="22" t="s">
        <v>136</v>
      </c>
      <c r="C21" s="13" t="s">
        <v>138</v>
      </c>
      <c r="D21" s="10" t="s">
        <v>72</v>
      </c>
      <c r="E21" s="14"/>
      <c r="F21" s="14"/>
      <c r="G21" s="10" t="s">
        <v>97</v>
      </c>
      <c r="H21" s="10" t="s">
        <v>98</v>
      </c>
      <c r="I21" s="10" t="s">
        <v>139</v>
      </c>
      <c r="J21" s="10" t="s">
        <v>141</v>
      </c>
      <c r="K21" s="10" t="s">
        <v>140</v>
      </c>
      <c r="L21" s="15">
        <v>526560.89</v>
      </c>
      <c r="M21" s="10"/>
      <c r="N21" s="10"/>
      <c r="O21" s="15"/>
      <c r="P21" s="10" t="s">
        <v>40</v>
      </c>
      <c r="Q21" s="15"/>
      <c r="R21" s="15"/>
      <c r="S21" s="15">
        <v>281157.53999999998</v>
      </c>
      <c r="T21" s="15">
        <f>S21</f>
        <v>281157.53999999998</v>
      </c>
      <c r="U21" s="10" t="s">
        <v>58</v>
      </c>
      <c r="V21" s="27"/>
      <c r="X21" s="24"/>
    </row>
    <row r="22" spans="1:24" ht="47.25" x14ac:dyDescent="0.2">
      <c r="A22" s="10" t="s">
        <v>144</v>
      </c>
      <c r="B22" s="22" t="s">
        <v>143</v>
      </c>
      <c r="C22" s="13" t="s">
        <v>145</v>
      </c>
      <c r="D22" s="10" t="s">
        <v>72</v>
      </c>
      <c r="E22" s="14"/>
      <c r="F22" s="14"/>
      <c r="G22" s="10" t="s">
        <v>97</v>
      </c>
      <c r="H22" s="10" t="s">
        <v>98</v>
      </c>
      <c r="I22" s="10" t="s">
        <v>146</v>
      </c>
      <c r="J22" s="10" t="s">
        <v>147</v>
      </c>
      <c r="K22" s="10" t="s">
        <v>107</v>
      </c>
      <c r="L22" s="15">
        <v>600464.22</v>
      </c>
      <c r="M22" s="10"/>
      <c r="N22" s="10"/>
      <c r="O22" s="15"/>
      <c r="P22" s="10" t="s">
        <v>40</v>
      </c>
      <c r="Q22" s="15"/>
      <c r="R22" s="15"/>
      <c r="S22" s="15">
        <v>85643.65</v>
      </c>
      <c r="T22" s="15">
        <v>85643.65</v>
      </c>
      <c r="U22" s="10" t="s">
        <v>58</v>
      </c>
      <c r="V22" s="27"/>
      <c r="X22" s="24"/>
    </row>
    <row r="23" spans="1:24" ht="15.75" x14ac:dyDescent="0.2">
      <c r="A23" s="46" t="s">
        <v>121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14" t="s">
        <v>122</v>
      </c>
      <c r="Q23" s="28">
        <f>SUM(Q9:Q22)</f>
        <v>0</v>
      </c>
      <c r="R23" s="28">
        <f t="shared" ref="R23:T23" si="0">SUM(R9:R22)</f>
        <v>0</v>
      </c>
      <c r="S23" s="28">
        <f t="shared" si="0"/>
        <v>1329940.8499999999</v>
      </c>
      <c r="T23" s="28">
        <f t="shared" si="0"/>
        <v>3925358.84</v>
      </c>
      <c r="U23" s="14"/>
      <c r="X23" s="24" t="s">
        <v>123</v>
      </c>
    </row>
    <row r="24" spans="1:24" s="18" customFormat="1" ht="15.75" x14ac:dyDescent="0.2">
      <c r="A24" s="2"/>
      <c r="B24" s="2"/>
      <c r="C24" s="2"/>
      <c r="D24" s="2"/>
      <c r="E24" s="2"/>
      <c r="F24" s="64" t="s">
        <v>149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X24" s="24">
        <v>46085.66</v>
      </c>
    </row>
    <row r="25" spans="1:24" s="18" customFormat="1" ht="15.75" x14ac:dyDescent="0.2">
      <c r="A25" s="29"/>
      <c r="B25" s="29"/>
      <c r="C25" s="29"/>
      <c r="D25" s="29"/>
      <c r="E25" s="29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X25" s="24"/>
    </row>
    <row r="26" spans="1:24" s="18" customFormat="1" ht="54.75" customHeight="1" x14ac:dyDescent="0.2">
      <c r="A26" s="29"/>
      <c r="B26" s="29"/>
      <c r="C26" s="29"/>
      <c r="D26" s="29"/>
      <c r="E26" s="29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X26" s="24"/>
    </row>
    <row r="27" spans="1:24" s="18" customForma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4" s="37" customFormat="1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30" spans="1:24" ht="33" customHeight="1" x14ac:dyDescent="0.2">
      <c r="S30" s="38" t="e">
        <f>#REF!+#REF!</f>
        <v>#REF!</v>
      </c>
    </row>
    <row r="31" spans="1:24" s="36" customFormat="1" x14ac:dyDescent="0.2"/>
    <row r="32" spans="1:24" ht="12.75" customHeight="1" x14ac:dyDescent="0.2">
      <c r="M32" s="66" t="s">
        <v>149</v>
      </c>
      <c r="N32" s="48"/>
      <c r="O32" s="48"/>
      <c r="S32" s="39"/>
    </row>
    <row r="33" spans="13:26" ht="15" customHeight="1" x14ac:dyDescent="0.2">
      <c r="M33" s="48"/>
      <c r="N33" s="48"/>
      <c r="O33" s="48"/>
    </row>
    <row r="34" spans="13:26" ht="15" customHeight="1" x14ac:dyDescent="0.2">
      <c r="M34" s="48"/>
      <c r="N34" s="48"/>
      <c r="O34" s="48"/>
    </row>
    <row r="35" spans="13:26" x14ac:dyDescent="0.2">
      <c r="Q35" s="40"/>
    </row>
    <row r="36" spans="13:26" x14ac:dyDescent="0.2">
      <c r="P36" s="3"/>
    </row>
    <row r="41" spans="13:26" ht="15.75" x14ac:dyDescent="0.2">
      <c r="T41" s="23" t="e">
        <f>#REF!+#REF!</f>
        <v>#REF!</v>
      </c>
    </row>
    <row r="44" spans="13:26" ht="15.75" x14ac:dyDescent="0.2">
      <c r="T44" s="41">
        <f>'[1]MAPA DE OBRAS 2019 3º tri  '!R15</f>
        <v>478759.62000000017</v>
      </c>
    </row>
    <row r="45" spans="13:26" ht="15.75" x14ac:dyDescent="0.2">
      <c r="V45" s="41" t="e">
        <f>T41+T44</f>
        <v>#REF!</v>
      </c>
    </row>
    <row r="47" spans="13:26" ht="15.75" x14ac:dyDescent="0.2">
      <c r="T47" s="41">
        <v>154365.82999999999</v>
      </c>
    </row>
    <row r="48" spans="13:26" s="36" customFormat="1" ht="15.75" x14ac:dyDescent="0.2">
      <c r="T48" s="41" t="e">
        <f>V45+T47</f>
        <v>#REF!</v>
      </c>
      <c r="V48" s="3"/>
      <c r="W48" s="3"/>
      <c r="X48" s="3"/>
      <c r="Y48" s="3"/>
      <c r="Z48" s="3"/>
    </row>
    <row r="49" spans="20:26" s="36" customFormat="1" ht="15.75" x14ac:dyDescent="0.2">
      <c r="T49" s="41"/>
      <c r="V49" s="3"/>
      <c r="W49" s="3"/>
      <c r="X49" s="3"/>
      <c r="Y49" s="3"/>
      <c r="Z49" s="3"/>
    </row>
    <row r="50" spans="20:26" s="36" customFormat="1" ht="15.75" x14ac:dyDescent="0.2">
      <c r="T50" s="41"/>
      <c r="V50" s="3"/>
      <c r="W50" s="3"/>
      <c r="X50" s="3"/>
      <c r="Y50" s="3"/>
      <c r="Z50" s="3"/>
    </row>
  </sheetData>
  <mergeCells count="28">
    <mergeCell ref="Q7:Q8"/>
    <mergeCell ref="R7:R8"/>
    <mergeCell ref="S7:S8"/>
    <mergeCell ref="A23:O23"/>
    <mergeCell ref="F24:U26"/>
    <mergeCell ref="M32:O34"/>
    <mergeCell ref="B7:B8"/>
    <mergeCell ref="C7:F7"/>
    <mergeCell ref="G7:H7"/>
    <mergeCell ref="I7:M7"/>
    <mergeCell ref="N7:O7"/>
    <mergeCell ref="P7:P8"/>
    <mergeCell ref="A4:H4"/>
    <mergeCell ref="I4:K4"/>
    <mergeCell ref="L4:M4"/>
    <mergeCell ref="N4:U4"/>
    <mergeCell ref="A5:U5"/>
    <mergeCell ref="A6:M6"/>
    <mergeCell ref="P6:S6"/>
    <mergeCell ref="T6:T8"/>
    <mergeCell ref="U6:U8"/>
    <mergeCell ref="A7:A8"/>
    <mergeCell ref="A1:U1"/>
    <mergeCell ref="A2:U2"/>
    <mergeCell ref="B3:C3"/>
    <mergeCell ref="D3:H3"/>
    <mergeCell ref="I3:J3"/>
    <mergeCell ref="L3:U3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39" orientation="landscape" horizontalDpi="360" verticalDpi="36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MAPA 2023 1ª</vt:lpstr>
      <vt:lpstr>MAPA 2023 2ª </vt:lpstr>
      <vt:lpstr>MAPA 2023 3ª  </vt:lpstr>
      <vt:lpstr>MAPA 2023 4ª   </vt:lpstr>
      <vt:lpstr>MAPA 2023 Anual</vt:lpstr>
      <vt:lpstr>'MAPA 2023 1ª'!Area_de_impressao</vt:lpstr>
      <vt:lpstr>'MAPA 2023 2ª '!Area_de_impressao</vt:lpstr>
      <vt:lpstr>'MAPA 2023 3ª  '!Area_de_impressao</vt:lpstr>
      <vt:lpstr>'MAPA 2023 4ª   '!Area_de_impressao</vt:lpstr>
      <vt:lpstr>'MAPA 2023 Anual'!Area_de_impressao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samuel lobo de miranda</cp:lastModifiedBy>
  <cp:lastPrinted>2024-01-16T13:53:59Z</cp:lastPrinted>
  <dcterms:created xsi:type="dcterms:W3CDTF">2023-01-10T13:41:03Z</dcterms:created>
  <dcterms:modified xsi:type="dcterms:W3CDTF">2024-01-30T17:29:43Z</dcterms:modified>
</cp:coreProperties>
</file>